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545" windowHeight="11820" activeTab="1"/>
  </bookViews>
  <sheets>
    <sheet name="2024년 결산" sheetId="1" r:id="rId1"/>
    <sheet name="밀알보 결산보고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F4" i="1"/>
  <c r="D4" i="1"/>
  <c r="G4" i="1" l="1"/>
  <c r="G43" i="1" l="1"/>
  <c r="D38" i="1"/>
  <c r="G44" i="1" l="1"/>
  <c r="G42" i="1"/>
  <c r="G37" i="1"/>
  <c r="G29" i="1"/>
  <c r="G27" i="1"/>
  <c r="G24" i="1"/>
  <c r="F18" i="1"/>
  <c r="E25" i="1"/>
  <c r="E18" i="1"/>
  <c r="D18" i="1"/>
  <c r="D25" i="1"/>
  <c r="G10" i="1"/>
  <c r="G9" i="1"/>
  <c r="G8" i="1"/>
  <c r="G7" i="1"/>
  <c r="G6" i="1"/>
  <c r="G5" i="1"/>
  <c r="G18" i="1" l="1"/>
  <c r="D17" i="1"/>
  <c r="H29" i="2"/>
  <c r="E29" i="2"/>
  <c r="J14" i="2"/>
  <c r="I14" i="2"/>
  <c r="F14" i="2"/>
  <c r="E14" i="2"/>
  <c r="G41" i="1"/>
  <c r="G40" i="1"/>
  <c r="G39" i="1"/>
  <c r="F38" i="1"/>
  <c r="G38" i="1" s="1"/>
  <c r="E38" i="1"/>
  <c r="G36" i="1"/>
  <c r="F35" i="1"/>
  <c r="E35" i="1"/>
  <c r="D35" i="1"/>
  <c r="G34" i="1"/>
  <c r="G33" i="1"/>
  <c r="G32" i="1"/>
  <c r="G31" i="1"/>
  <c r="G30" i="1"/>
  <c r="F28" i="1"/>
  <c r="E28" i="1"/>
  <c r="E17" i="1" s="1"/>
  <c r="D28" i="1"/>
  <c r="G26" i="1"/>
  <c r="F25" i="1"/>
  <c r="G25" i="1" s="1"/>
  <c r="G23" i="1"/>
  <c r="G22" i="1"/>
  <c r="G21" i="1"/>
  <c r="G20" i="1"/>
  <c r="G19" i="1"/>
  <c r="G13" i="1"/>
  <c r="G12" i="1"/>
  <c r="G11" i="1"/>
  <c r="F17" i="1" l="1"/>
  <c r="G17" i="1" s="1"/>
  <c r="G28" i="1"/>
  <c r="G35" i="1"/>
</calcChain>
</file>

<file path=xl/sharedStrings.xml><?xml version="1.0" encoding="utf-8"?>
<sst xmlns="http://schemas.openxmlformats.org/spreadsheetml/2006/main" count="181" uniqueCount="79">
  <si>
    <t>안산밀알주간활동센터</t>
  </si>
  <si>
    <t>세 출 총 계　</t>
  </si>
  <si>
    <t>법인전입금(후)</t>
  </si>
  <si>
    <t>안산밀알주간활동센터 결산(안)</t>
  </si>
  <si>
    <t>바우처사업수입</t>
  </si>
  <si>
    <t>프로그램사업비</t>
  </si>
  <si>
    <t>원금상환금</t>
  </si>
  <si>
    <t>보조금수입</t>
  </si>
  <si>
    <t>사회보험부담</t>
  </si>
  <si>
    <t>세 입 총 계</t>
  </si>
  <si>
    <t>재산조성비</t>
  </si>
  <si>
    <t>세입 합계</t>
  </si>
  <si>
    <t>사업수입</t>
  </si>
  <si>
    <t>비지정후원금</t>
  </si>
  <si>
    <t>부채상환금</t>
  </si>
  <si>
    <t>퇴직적립금</t>
  </si>
  <si>
    <t>업무추진비</t>
  </si>
  <si>
    <t>세출 합계</t>
  </si>
  <si>
    <t>일용잡급</t>
  </si>
  <si>
    <t>기타잡수입</t>
  </si>
  <si>
    <t>시군구보조금</t>
  </si>
  <si>
    <t>기타보조금</t>
  </si>
  <si>
    <t>과년도지출</t>
  </si>
  <si>
    <t>기타예금이자</t>
  </si>
  <si>
    <t>수용비및수수료</t>
  </si>
  <si>
    <t>후원금수입</t>
  </si>
  <si>
    <t>제세공과금</t>
  </si>
  <si>
    <t>시설장비유지</t>
  </si>
  <si>
    <t>기타운영비</t>
  </si>
  <si>
    <t>직책보조비</t>
  </si>
  <si>
    <t>(단위:천원)</t>
  </si>
  <si>
    <t>기타후생경비</t>
  </si>
  <si>
    <t>기타차입금</t>
  </si>
  <si>
    <t>자산취득비</t>
  </si>
  <si>
    <t>운영사업비</t>
  </si>
  <si>
    <t>공공요금</t>
  </si>
  <si>
    <t xml:space="preserve">1) 수입부 </t>
  </si>
  <si>
    <t>전년도이월금</t>
  </si>
  <si>
    <t>2) 지출부</t>
  </si>
  <si>
    <t>이월금</t>
  </si>
  <si>
    <t>예비비</t>
  </si>
  <si>
    <t>세출</t>
  </si>
  <si>
    <t>관</t>
  </si>
  <si>
    <t>시설비</t>
  </si>
  <si>
    <t>인건비</t>
  </si>
  <si>
    <t>전입금</t>
  </si>
  <si>
    <t>운영비</t>
  </si>
  <si>
    <t>차량비</t>
  </si>
  <si>
    <t>항</t>
  </si>
  <si>
    <t>비고</t>
  </si>
  <si>
    <t>회의비</t>
  </si>
  <si>
    <t>제수당</t>
  </si>
  <si>
    <t>여비</t>
  </si>
  <si>
    <t>소 계</t>
  </si>
  <si>
    <t>소계</t>
  </si>
  <si>
    <t>잡수입</t>
  </si>
  <si>
    <t>차입금</t>
  </si>
  <si>
    <t>급여</t>
  </si>
  <si>
    <t>사업비</t>
  </si>
  <si>
    <t>세입</t>
  </si>
  <si>
    <t>예산액</t>
  </si>
  <si>
    <t>사무비</t>
  </si>
  <si>
    <t>목</t>
  </si>
  <si>
    <t>잡지출</t>
  </si>
  <si>
    <t>순번</t>
  </si>
  <si>
    <t>결산액</t>
  </si>
  <si>
    <t>잡지출</t>
    <phoneticPr fontId="9" type="noConversion"/>
  </si>
  <si>
    <t>예비비</t>
    <phoneticPr fontId="9" type="noConversion"/>
  </si>
  <si>
    <t>예비비</t>
    <phoneticPr fontId="9" type="noConversion"/>
  </si>
  <si>
    <t>이월금</t>
    <phoneticPr fontId="9" type="noConversion"/>
  </si>
  <si>
    <t>이월금</t>
    <phoneticPr fontId="9" type="noConversion"/>
  </si>
  <si>
    <t>잡지출</t>
    <phoneticPr fontId="9" type="noConversion"/>
  </si>
  <si>
    <t>2024년 안산밀알주간활동센터 결산(안)</t>
    <phoneticPr fontId="9" type="noConversion"/>
  </si>
  <si>
    <t>2024년
본예산(A)</t>
    <phoneticPr fontId="9" type="noConversion"/>
  </si>
  <si>
    <t>2024년
추경예산(B)</t>
    <phoneticPr fontId="9" type="noConversion"/>
  </si>
  <si>
    <t>2024년
결산(C)</t>
    <phoneticPr fontId="9" type="noConversion"/>
  </si>
  <si>
    <t>증감
(C)-(B)</t>
    <phoneticPr fontId="9" type="noConversion"/>
  </si>
  <si>
    <t>2024년 안산밀알주간활동센터 결산총괄표</t>
    <phoneticPr fontId="9" type="noConversion"/>
  </si>
  <si>
    <t>2025년 안산밀알주간활동센터 예산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</si>
</sst>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 &quot;* #,##0_-;\-&quot; &quot;* #,##0_-;_-&quot; &quot;* &quot;-&quot;_-;_-@_-"/>
    <numFmt numFmtId="41" formatCode="_-* #,##0_-;\-* #,##0_-;_-* &quot;-&quot;_-;_-@_-"/>
    <numFmt numFmtId="176" formatCode="#,##0_ "/>
  </numFmts>
  <fonts count="11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6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5D6ED"/>
        <bgColor indexed="64"/>
      </patternFill>
    </fill>
    <fill>
      <patternFill patternType="solid">
        <fgColor rgb="FFD1DEE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1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0" xfId="2" applyNumberFormat="1" applyFont="1" applyAlignment="1">
      <alignment vertical="center" shrinkToFit="1"/>
    </xf>
    <xf numFmtId="176" fontId="2" fillId="0" borderId="0" xfId="2" applyNumberFormat="1" applyFont="1" applyAlignment="1">
      <alignment vertical="center" shrinkToFit="1"/>
    </xf>
    <xf numFmtId="0" fontId="2" fillId="0" borderId="0" xfId="3" applyNumberFormat="1" applyFont="1" applyAlignment="1">
      <alignment vertical="center" shrinkToFit="1"/>
    </xf>
    <xf numFmtId="0" fontId="2" fillId="0" borderId="0" xfId="2" applyNumberFormat="1" applyFont="1" applyAlignment="1">
      <alignment horizontal="center" vertical="center" shrinkToFit="1"/>
    </xf>
    <xf numFmtId="0" fontId="2" fillId="0" borderId="0" xfId="2" applyNumberFormat="1" applyFont="1" applyAlignment="1">
      <alignment horizontal="left" vertical="center" shrinkToFit="1"/>
    </xf>
    <xf numFmtId="0" fontId="3" fillId="0" borderId="0" xfId="2" applyNumberFormat="1" applyFont="1" applyAlignment="1">
      <alignment horizontal="center" vertical="center" shrinkToFit="1"/>
    </xf>
    <xf numFmtId="0" fontId="4" fillId="0" borderId="0" xfId="3" applyNumberFormat="1" applyFont="1" applyAlignment="1">
      <alignment horizontal="center" vertical="center" shrinkToFit="1"/>
    </xf>
    <xf numFmtId="176" fontId="4" fillId="0" borderId="0" xfId="3" applyNumberFormat="1" applyFont="1" applyAlignment="1">
      <alignment vertical="center" shrinkToFit="1"/>
    </xf>
    <xf numFmtId="176" fontId="4" fillId="0" borderId="0" xfId="2" applyNumberFormat="1" applyFont="1" applyAlignment="1">
      <alignment vertical="center" shrinkToFit="1"/>
    </xf>
    <xf numFmtId="41" fontId="4" fillId="0" borderId="1" xfId="1" applyNumberFormat="1" applyFont="1" applyBorder="1" applyAlignment="1">
      <alignment horizontal="center" vertical="center" shrinkToFit="1"/>
    </xf>
    <xf numFmtId="176" fontId="4" fillId="0" borderId="1" xfId="5" applyNumberFormat="1" applyFont="1" applyBorder="1" applyAlignment="1">
      <alignment horizontal="right" vertical="center" shrinkToFit="1"/>
    </xf>
    <xf numFmtId="0" fontId="4" fillId="0" borderId="1" xfId="2" applyNumberFormat="1" applyFont="1" applyBorder="1" applyAlignment="1">
      <alignment horizontal="left" vertical="center" shrinkToFit="1"/>
    </xf>
    <xf numFmtId="41" fontId="4" fillId="0" borderId="2" xfId="1" applyNumberFormat="1" applyFont="1" applyBorder="1" applyAlignment="1">
      <alignment horizontal="center" vertical="center" shrinkToFit="1"/>
    </xf>
    <xf numFmtId="0" fontId="4" fillId="0" borderId="1" xfId="2" applyNumberFormat="1" applyFont="1" applyBorder="1" applyAlignment="1">
      <alignment horizontal="center" vertical="center" shrinkToFit="1"/>
    </xf>
    <xf numFmtId="0" fontId="4" fillId="0" borderId="1" xfId="2" applyNumberFormat="1" applyFont="1" applyBorder="1" applyAlignment="1">
      <alignment horizontal="right" vertical="center" shrinkToFit="1"/>
    </xf>
    <xf numFmtId="0" fontId="4" fillId="0" borderId="1" xfId="2" applyNumberFormat="1" applyFont="1" applyBorder="1" applyAlignment="1">
      <alignment vertical="center" shrinkToFit="1"/>
    </xf>
    <xf numFmtId="0" fontId="4" fillId="0" borderId="0" xfId="2" applyNumberFormat="1" applyFont="1" applyAlignment="1">
      <alignment horizontal="center" vertical="center" shrinkToFit="1"/>
    </xf>
    <xf numFmtId="0" fontId="4" fillId="0" borderId="0" xfId="2" applyNumberFormat="1" applyFont="1" applyAlignment="1">
      <alignment horizontal="left" vertical="center" shrinkToFit="1"/>
    </xf>
    <xf numFmtId="176" fontId="4" fillId="0" borderId="0" xfId="2" applyNumberFormat="1" applyFont="1" applyBorder="1" applyAlignment="1">
      <alignment vertical="center" shrinkToFit="1"/>
    </xf>
    <xf numFmtId="41" fontId="4" fillId="0" borderId="1" xfId="1" applyNumberFormat="1" applyFont="1" applyBorder="1" applyAlignment="1">
      <alignment horizontal="right" vertical="center" shrinkToFit="1"/>
    </xf>
    <xf numFmtId="41" fontId="4" fillId="0" borderId="3" xfId="5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2" applyNumberFormat="1" applyFont="1" applyBorder="1" applyAlignment="1">
      <alignment horizontal="center" vertical="center" shrinkToFit="1"/>
    </xf>
    <xf numFmtId="0" fontId="5" fillId="2" borderId="5" xfId="3" applyNumberFormat="1" applyFont="1" applyFill="1" applyBorder="1" applyAlignment="1">
      <alignment horizontal="center" vertical="center" shrinkToFit="1"/>
    </xf>
    <xf numFmtId="0" fontId="5" fillId="2" borderId="1" xfId="4" applyNumberFormat="1" applyFont="1" applyFill="1" applyBorder="1" applyAlignment="1">
      <alignment horizontal="center" vertical="center" wrapText="1" shrinkToFit="1"/>
    </xf>
    <xf numFmtId="176" fontId="5" fillId="2" borderId="6" xfId="4" applyNumberFormat="1" applyFont="1" applyFill="1" applyBorder="1" applyAlignment="1">
      <alignment horizontal="center" vertical="center" wrapText="1" shrinkToFit="1"/>
    </xf>
    <xf numFmtId="0" fontId="5" fillId="2" borderId="1" xfId="3" applyNumberFormat="1" applyFont="1" applyFill="1" applyBorder="1" applyAlignment="1">
      <alignment horizontal="center" vertical="center" shrinkToFit="1"/>
    </xf>
    <xf numFmtId="41" fontId="5" fillId="0" borderId="1" xfId="1" applyNumberFormat="1" applyFont="1" applyBorder="1" applyAlignment="1">
      <alignment horizontal="center" vertical="center" shrinkToFit="1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5" fillId="0" borderId="5" xfId="3" applyNumberFormat="1" applyFont="1" applyFill="1" applyBorder="1" applyAlignment="1">
      <alignment horizontal="center" vertical="center" shrinkToFit="1"/>
    </xf>
    <xf numFmtId="0" fontId="5" fillId="0" borderId="7" xfId="3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/>
    </xf>
    <xf numFmtId="41" fontId="4" fillId="0" borderId="9" xfId="1" applyNumberFormat="1" applyFont="1" applyBorder="1" applyAlignment="1">
      <alignment horizontal="center" vertical="center" shrinkToFit="1"/>
    </xf>
    <xf numFmtId="176" fontId="4" fillId="0" borderId="9" xfId="5" applyNumberFormat="1" applyFont="1" applyBorder="1" applyAlignment="1">
      <alignment horizontal="right" vertical="center" shrinkToFit="1"/>
    </xf>
    <xf numFmtId="41" fontId="4" fillId="0" borderId="10" xfId="1" applyNumberFormat="1" applyFont="1" applyBorder="1" applyAlignment="1">
      <alignment horizontal="center" vertical="center" shrinkToFit="1"/>
    </xf>
    <xf numFmtId="41" fontId="4" fillId="0" borderId="1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5" fillId="0" borderId="1" xfId="3" applyNumberFormat="1" applyFont="1" applyFill="1" applyBorder="1" applyAlignment="1">
      <alignment horizontal="center" vertical="center" shrinkToFit="1"/>
    </xf>
    <xf numFmtId="0" fontId="0" fillId="0" borderId="9" xfId="0" applyNumberFormat="1" applyBorder="1">
      <alignment vertical="center"/>
    </xf>
    <xf numFmtId="0" fontId="5" fillId="0" borderId="9" xfId="3" applyNumberFormat="1" applyFont="1" applyFill="1" applyBorder="1" applyAlignment="1">
      <alignment horizontal="center" vertical="center" shrinkToFit="1"/>
    </xf>
    <xf numFmtId="41" fontId="4" fillId="0" borderId="0" xfId="2" applyNumberFormat="1" applyFont="1" applyAlignment="1">
      <alignment horizontal="center" vertical="center" shrinkToFit="1"/>
    </xf>
    <xf numFmtId="42" fontId="5" fillId="0" borderId="1" xfId="1" applyNumberFormat="1" applyFont="1" applyFill="1" applyBorder="1" applyAlignment="1" applyProtection="1">
      <alignment horizontal="right" vertical="center" shrinkToFit="1"/>
    </xf>
    <xf numFmtId="42" fontId="4" fillId="0" borderId="1" xfId="1" applyNumberFormat="1" applyFont="1" applyFill="1" applyBorder="1" applyAlignment="1" applyProtection="1">
      <alignment horizontal="right" vertical="center" shrinkToFit="1"/>
    </xf>
    <xf numFmtId="42" fontId="4" fillId="0" borderId="1" xfId="1" applyNumberFormat="1" applyFont="1" applyBorder="1" applyAlignment="1">
      <alignment horizontal="right" vertical="center" shrinkToFit="1"/>
    </xf>
    <xf numFmtId="42" fontId="5" fillId="0" borderId="1" xfId="5" applyNumberFormat="1" applyFont="1" applyBorder="1" applyAlignment="1">
      <alignment horizontal="right" vertical="center" shrinkToFit="1"/>
    </xf>
    <xf numFmtId="42" fontId="4" fillId="0" borderId="1" xfId="5" applyNumberFormat="1" applyFont="1" applyBorder="1" applyAlignment="1">
      <alignment horizontal="right" vertical="center" shrinkToFit="1"/>
    </xf>
    <xf numFmtId="41" fontId="0" fillId="0" borderId="0" xfId="0" applyNumberFormat="1">
      <alignment vertical="center"/>
    </xf>
    <xf numFmtId="42" fontId="2" fillId="0" borderId="9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vertical="center" shrinkToFit="1"/>
    </xf>
    <xf numFmtId="41" fontId="4" fillId="0" borderId="0" xfId="1" applyNumberFormat="1" applyFont="1" applyBorder="1" applyAlignment="1">
      <alignment horizontal="center" vertical="center" shrinkToFit="1"/>
    </xf>
    <xf numFmtId="0" fontId="5" fillId="0" borderId="1" xfId="2" applyNumberFormat="1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6" fillId="0" borderId="0" xfId="3" applyNumberFormat="1" applyFont="1" applyAlignment="1">
      <alignment horizontal="left" vertical="center" shrinkToFit="1"/>
    </xf>
    <xf numFmtId="0" fontId="5" fillId="0" borderId="0" xfId="3" applyNumberFormat="1" applyFont="1" applyAlignment="1">
      <alignment horizontal="right" vertical="center" shrinkToFit="1"/>
    </xf>
    <xf numFmtId="0" fontId="5" fillId="0" borderId="4" xfId="2" applyNumberFormat="1" applyFont="1" applyBorder="1" applyAlignment="1">
      <alignment horizontal="center" vertical="center" shrinkToFit="1"/>
    </xf>
    <xf numFmtId="176" fontId="5" fillId="2" borderId="1" xfId="4" applyNumberFormat="1" applyFont="1" applyFill="1" applyBorder="1" applyAlignment="1">
      <alignment horizontal="center" vertical="center" wrapText="1" shrinkToFit="1"/>
    </xf>
    <xf numFmtId="0" fontId="4" fillId="0" borderId="1" xfId="2" applyNumberFormat="1" applyFont="1" applyBorder="1" applyAlignment="1">
      <alignment horizontal="center" vertical="center" shrinkToFit="1"/>
    </xf>
    <xf numFmtId="0" fontId="4" fillId="0" borderId="13" xfId="2" applyNumberFormat="1" applyFont="1" applyBorder="1" applyAlignment="1">
      <alignment horizontal="center" vertical="center" shrinkToFit="1"/>
    </xf>
    <xf numFmtId="0" fontId="4" fillId="0" borderId="14" xfId="2" applyNumberFormat="1" applyFont="1" applyBorder="1" applyAlignment="1">
      <alignment horizontal="center" vertical="center" shrinkToFit="1"/>
    </xf>
    <xf numFmtId="0" fontId="4" fillId="0" borderId="3" xfId="2" applyNumberFormat="1" applyFont="1" applyBorder="1" applyAlignment="1">
      <alignment horizontal="center" vertical="center" shrinkToFit="1"/>
    </xf>
    <xf numFmtId="0" fontId="4" fillId="0" borderId="1" xfId="2" applyNumberFormat="1" applyFont="1" applyBorder="1" applyAlignment="1">
      <alignment horizontal="center" vertical="center" shrinkToFit="1"/>
    </xf>
    <xf numFmtId="0" fontId="5" fillId="0" borderId="1" xfId="2" applyNumberFormat="1" applyFont="1" applyBorder="1" applyAlignment="1">
      <alignment horizontal="center" vertical="center" shrinkToFit="1"/>
    </xf>
    <xf numFmtId="0" fontId="10" fillId="0" borderId="0" xfId="2" applyNumberFormat="1" applyFont="1" applyAlignment="1">
      <alignment horizontal="center" vertical="center" shrinkToFit="1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vertical="center"/>
    </xf>
    <xf numFmtId="0" fontId="7" fillId="3" borderId="17" xfId="0" applyNumberFormat="1" applyFont="1" applyFill="1" applyBorder="1" applyAlignment="1" applyProtection="1">
      <alignment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7" fillId="3" borderId="17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</cellXfs>
  <cellStyles count="6">
    <cellStyle name="쉼표 [0]" xfId="1" builtinId="6"/>
    <cellStyle name="쉼표 [0] 2 2 2" xfId="5"/>
    <cellStyle name="표준" xfId="0" builtinId="0"/>
    <cellStyle name="표준 11 2" xfId="2"/>
    <cellStyle name="표준 2" xfId="4"/>
    <cellStyle name="표준 2 2 2" xfId="3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49"/>
  <sheetViews>
    <sheetView zoomScaleNormal="100" zoomScaleSheetLayoutView="75" workbookViewId="0">
      <selection activeCell="M11" sqref="M11"/>
    </sheetView>
  </sheetViews>
  <sheetFormatPr defaultColWidth="9" defaultRowHeight="13.5" x14ac:dyDescent="0.3"/>
  <cols>
    <col min="1" max="1" width="9.75" style="5" customWidth="1"/>
    <col min="2" max="2" width="9.25" style="5" customWidth="1"/>
    <col min="3" max="3" width="14.875" style="5" customWidth="1"/>
    <col min="4" max="4" width="8.375" style="5" bestFit="1" customWidth="1"/>
    <col min="5" max="5" width="11.5" style="5" customWidth="1"/>
    <col min="6" max="6" width="9.5" style="3" bestFit="1" customWidth="1"/>
    <col min="7" max="7" width="10.875" style="3" customWidth="1"/>
    <col min="8" max="8" width="19.375" style="6" customWidth="1"/>
    <col min="9" max="257" width="8.875" style="2"/>
    <col min="258" max="259" width="12.5" style="2" customWidth="1"/>
    <col min="260" max="260" width="18.75" style="2" customWidth="1"/>
    <col min="261" max="263" width="11.25" style="2" customWidth="1"/>
    <col min="264" max="264" width="31.25" style="2" customWidth="1"/>
    <col min="265" max="513" width="8.875" style="2"/>
    <col min="514" max="515" width="12.5" style="2" customWidth="1"/>
    <col min="516" max="516" width="18.75" style="2" customWidth="1"/>
    <col min="517" max="519" width="11.25" style="2" customWidth="1"/>
    <col min="520" max="520" width="31.25" style="2" customWidth="1"/>
    <col min="521" max="769" width="8.875" style="2"/>
    <col min="770" max="771" width="12.5" style="2" customWidth="1"/>
    <col min="772" max="772" width="18.75" style="2" customWidth="1"/>
    <col min="773" max="775" width="11.25" style="2" customWidth="1"/>
    <col min="776" max="776" width="31.25" style="2" customWidth="1"/>
    <col min="777" max="1025" width="8.875" style="2"/>
    <col min="1026" max="1027" width="12.5" style="2" customWidth="1"/>
    <col min="1028" max="1028" width="18.75" style="2" customWidth="1"/>
    <col min="1029" max="1031" width="11.25" style="2" customWidth="1"/>
    <col min="1032" max="1032" width="31.25" style="2" customWidth="1"/>
    <col min="1033" max="1281" width="8.875" style="2"/>
    <col min="1282" max="1283" width="12.5" style="2" customWidth="1"/>
    <col min="1284" max="1284" width="18.75" style="2" customWidth="1"/>
    <col min="1285" max="1287" width="11.25" style="2" customWidth="1"/>
    <col min="1288" max="1288" width="31.25" style="2" customWidth="1"/>
    <col min="1289" max="1537" width="8.875" style="2"/>
    <col min="1538" max="1539" width="12.5" style="2" customWidth="1"/>
    <col min="1540" max="1540" width="18.75" style="2" customWidth="1"/>
    <col min="1541" max="1543" width="11.25" style="2" customWidth="1"/>
    <col min="1544" max="1544" width="31.25" style="2" customWidth="1"/>
    <col min="1545" max="1793" width="8.875" style="2"/>
    <col min="1794" max="1795" width="12.5" style="2" customWidth="1"/>
    <col min="1796" max="1796" width="18.75" style="2" customWidth="1"/>
    <col min="1797" max="1799" width="11.25" style="2" customWidth="1"/>
    <col min="1800" max="1800" width="31.25" style="2" customWidth="1"/>
    <col min="1801" max="2049" width="8.875" style="2"/>
    <col min="2050" max="2051" width="12.5" style="2" customWidth="1"/>
    <col min="2052" max="2052" width="18.75" style="2" customWidth="1"/>
    <col min="2053" max="2055" width="11.25" style="2" customWidth="1"/>
    <col min="2056" max="2056" width="31.25" style="2" customWidth="1"/>
    <col min="2057" max="2305" width="8.875" style="2"/>
    <col min="2306" max="2307" width="12.5" style="2" customWidth="1"/>
    <col min="2308" max="2308" width="18.75" style="2" customWidth="1"/>
    <col min="2309" max="2311" width="11.25" style="2" customWidth="1"/>
    <col min="2312" max="2312" width="31.25" style="2" customWidth="1"/>
    <col min="2313" max="2561" width="8.875" style="2"/>
    <col min="2562" max="2563" width="12.5" style="2" customWidth="1"/>
    <col min="2564" max="2564" width="18.75" style="2" customWidth="1"/>
    <col min="2565" max="2567" width="11.25" style="2" customWidth="1"/>
    <col min="2568" max="2568" width="31.25" style="2" customWidth="1"/>
    <col min="2569" max="2817" width="8.875" style="2"/>
    <col min="2818" max="2819" width="12.5" style="2" customWidth="1"/>
    <col min="2820" max="2820" width="18.75" style="2" customWidth="1"/>
    <col min="2821" max="2823" width="11.25" style="2" customWidth="1"/>
    <col min="2824" max="2824" width="31.25" style="2" customWidth="1"/>
    <col min="2825" max="3073" width="8.875" style="2"/>
    <col min="3074" max="3075" width="12.5" style="2" customWidth="1"/>
    <col min="3076" max="3076" width="18.75" style="2" customWidth="1"/>
    <col min="3077" max="3079" width="11.25" style="2" customWidth="1"/>
    <col min="3080" max="3080" width="31.25" style="2" customWidth="1"/>
    <col min="3081" max="3329" width="8.875" style="2"/>
    <col min="3330" max="3331" width="12.5" style="2" customWidth="1"/>
    <col min="3332" max="3332" width="18.75" style="2" customWidth="1"/>
    <col min="3333" max="3335" width="11.25" style="2" customWidth="1"/>
    <col min="3336" max="3336" width="31.25" style="2" customWidth="1"/>
    <col min="3337" max="3585" width="8.875" style="2"/>
    <col min="3586" max="3587" width="12.5" style="2" customWidth="1"/>
    <col min="3588" max="3588" width="18.75" style="2" customWidth="1"/>
    <col min="3589" max="3591" width="11.25" style="2" customWidth="1"/>
    <col min="3592" max="3592" width="31.25" style="2" customWidth="1"/>
    <col min="3593" max="3841" width="8.875" style="2"/>
    <col min="3842" max="3843" width="12.5" style="2" customWidth="1"/>
    <col min="3844" max="3844" width="18.75" style="2" customWidth="1"/>
    <col min="3845" max="3847" width="11.25" style="2" customWidth="1"/>
    <col min="3848" max="3848" width="31.25" style="2" customWidth="1"/>
    <col min="3849" max="4097" width="8.875" style="2"/>
    <col min="4098" max="4099" width="12.5" style="2" customWidth="1"/>
    <col min="4100" max="4100" width="18.75" style="2" customWidth="1"/>
    <col min="4101" max="4103" width="11.25" style="2" customWidth="1"/>
    <col min="4104" max="4104" width="31.25" style="2" customWidth="1"/>
    <col min="4105" max="4353" width="8.875" style="2"/>
    <col min="4354" max="4355" width="12.5" style="2" customWidth="1"/>
    <col min="4356" max="4356" width="18.75" style="2" customWidth="1"/>
    <col min="4357" max="4359" width="11.25" style="2" customWidth="1"/>
    <col min="4360" max="4360" width="31.25" style="2" customWidth="1"/>
    <col min="4361" max="4609" width="8.875" style="2"/>
    <col min="4610" max="4611" width="12.5" style="2" customWidth="1"/>
    <col min="4612" max="4612" width="18.75" style="2" customWidth="1"/>
    <col min="4613" max="4615" width="11.25" style="2" customWidth="1"/>
    <col min="4616" max="4616" width="31.25" style="2" customWidth="1"/>
    <col min="4617" max="4865" width="8.875" style="2"/>
    <col min="4866" max="4867" width="12.5" style="2" customWidth="1"/>
    <col min="4868" max="4868" width="18.75" style="2" customWidth="1"/>
    <col min="4869" max="4871" width="11.25" style="2" customWidth="1"/>
    <col min="4872" max="4872" width="31.25" style="2" customWidth="1"/>
    <col min="4873" max="5121" width="8.875" style="2"/>
    <col min="5122" max="5123" width="12.5" style="2" customWidth="1"/>
    <col min="5124" max="5124" width="18.75" style="2" customWidth="1"/>
    <col min="5125" max="5127" width="11.25" style="2" customWidth="1"/>
    <col min="5128" max="5128" width="31.25" style="2" customWidth="1"/>
    <col min="5129" max="5377" width="8.875" style="2"/>
    <col min="5378" max="5379" width="12.5" style="2" customWidth="1"/>
    <col min="5380" max="5380" width="18.75" style="2" customWidth="1"/>
    <col min="5381" max="5383" width="11.25" style="2" customWidth="1"/>
    <col min="5384" max="5384" width="31.25" style="2" customWidth="1"/>
    <col min="5385" max="5633" width="8.875" style="2"/>
    <col min="5634" max="5635" width="12.5" style="2" customWidth="1"/>
    <col min="5636" max="5636" width="18.75" style="2" customWidth="1"/>
    <col min="5637" max="5639" width="11.25" style="2" customWidth="1"/>
    <col min="5640" max="5640" width="31.25" style="2" customWidth="1"/>
    <col min="5641" max="5889" width="8.875" style="2"/>
    <col min="5890" max="5891" width="12.5" style="2" customWidth="1"/>
    <col min="5892" max="5892" width="18.75" style="2" customWidth="1"/>
    <col min="5893" max="5895" width="11.25" style="2" customWidth="1"/>
    <col min="5896" max="5896" width="31.25" style="2" customWidth="1"/>
    <col min="5897" max="6145" width="8.875" style="2"/>
    <col min="6146" max="6147" width="12.5" style="2" customWidth="1"/>
    <col min="6148" max="6148" width="18.75" style="2" customWidth="1"/>
    <col min="6149" max="6151" width="11.25" style="2" customWidth="1"/>
    <col min="6152" max="6152" width="31.25" style="2" customWidth="1"/>
    <col min="6153" max="6401" width="8.875" style="2"/>
    <col min="6402" max="6403" width="12.5" style="2" customWidth="1"/>
    <col min="6404" max="6404" width="18.75" style="2" customWidth="1"/>
    <col min="6405" max="6407" width="11.25" style="2" customWidth="1"/>
    <col min="6408" max="6408" width="31.25" style="2" customWidth="1"/>
    <col min="6409" max="6657" width="8.875" style="2"/>
    <col min="6658" max="6659" width="12.5" style="2" customWidth="1"/>
    <col min="6660" max="6660" width="18.75" style="2" customWidth="1"/>
    <col min="6661" max="6663" width="11.25" style="2" customWidth="1"/>
    <col min="6664" max="6664" width="31.25" style="2" customWidth="1"/>
    <col min="6665" max="6913" width="8.875" style="2"/>
    <col min="6914" max="6915" width="12.5" style="2" customWidth="1"/>
    <col min="6916" max="6916" width="18.75" style="2" customWidth="1"/>
    <col min="6917" max="6919" width="11.25" style="2" customWidth="1"/>
    <col min="6920" max="6920" width="31.25" style="2" customWidth="1"/>
    <col min="6921" max="7169" width="8.875" style="2"/>
    <col min="7170" max="7171" width="12.5" style="2" customWidth="1"/>
    <col min="7172" max="7172" width="18.75" style="2" customWidth="1"/>
    <col min="7173" max="7175" width="11.25" style="2" customWidth="1"/>
    <col min="7176" max="7176" width="31.25" style="2" customWidth="1"/>
    <col min="7177" max="7425" width="8.875" style="2"/>
    <col min="7426" max="7427" width="12.5" style="2" customWidth="1"/>
    <col min="7428" max="7428" width="18.75" style="2" customWidth="1"/>
    <col min="7429" max="7431" width="11.25" style="2" customWidth="1"/>
    <col min="7432" max="7432" width="31.25" style="2" customWidth="1"/>
    <col min="7433" max="7681" width="8.875" style="2"/>
    <col min="7682" max="7683" width="12.5" style="2" customWidth="1"/>
    <col min="7684" max="7684" width="18.75" style="2" customWidth="1"/>
    <col min="7685" max="7687" width="11.25" style="2" customWidth="1"/>
    <col min="7688" max="7688" width="31.25" style="2" customWidth="1"/>
    <col min="7689" max="7937" width="8.875" style="2"/>
    <col min="7938" max="7939" width="12.5" style="2" customWidth="1"/>
    <col min="7940" max="7940" width="18.75" style="2" customWidth="1"/>
    <col min="7941" max="7943" width="11.25" style="2" customWidth="1"/>
    <col min="7944" max="7944" width="31.25" style="2" customWidth="1"/>
    <col min="7945" max="8193" width="8.875" style="2"/>
    <col min="8194" max="8195" width="12.5" style="2" customWidth="1"/>
    <col min="8196" max="8196" width="18.75" style="2" customWidth="1"/>
    <col min="8197" max="8199" width="11.25" style="2" customWidth="1"/>
    <col min="8200" max="8200" width="31.25" style="2" customWidth="1"/>
    <col min="8201" max="8449" width="8.875" style="2"/>
    <col min="8450" max="8451" width="12.5" style="2" customWidth="1"/>
    <col min="8452" max="8452" width="18.75" style="2" customWidth="1"/>
    <col min="8453" max="8455" width="11.25" style="2" customWidth="1"/>
    <col min="8456" max="8456" width="31.25" style="2" customWidth="1"/>
    <col min="8457" max="8705" width="8.875" style="2"/>
    <col min="8706" max="8707" width="12.5" style="2" customWidth="1"/>
    <col min="8708" max="8708" width="18.75" style="2" customWidth="1"/>
    <col min="8709" max="8711" width="11.25" style="2" customWidth="1"/>
    <col min="8712" max="8712" width="31.25" style="2" customWidth="1"/>
    <col min="8713" max="8961" width="8.875" style="2"/>
    <col min="8962" max="8963" width="12.5" style="2" customWidth="1"/>
    <col min="8964" max="8964" width="18.75" style="2" customWidth="1"/>
    <col min="8965" max="8967" width="11.25" style="2" customWidth="1"/>
    <col min="8968" max="8968" width="31.25" style="2" customWidth="1"/>
    <col min="8969" max="9217" width="8.875" style="2"/>
    <col min="9218" max="9219" width="12.5" style="2" customWidth="1"/>
    <col min="9220" max="9220" width="18.75" style="2" customWidth="1"/>
    <col min="9221" max="9223" width="11.25" style="2" customWidth="1"/>
    <col min="9224" max="9224" width="31.25" style="2" customWidth="1"/>
    <col min="9225" max="9473" width="8.875" style="2"/>
    <col min="9474" max="9475" width="12.5" style="2" customWidth="1"/>
    <col min="9476" max="9476" width="18.75" style="2" customWidth="1"/>
    <col min="9477" max="9479" width="11.25" style="2" customWidth="1"/>
    <col min="9480" max="9480" width="31.25" style="2" customWidth="1"/>
    <col min="9481" max="9729" width="8.875" style="2"/>
    <col min="9730" max="9731" width="12.5" style="2" customWidth="1"/>
    <col min="9732" max="9732" width="18.75" style="2" customWidth="1"/>
    <col min="9733" max="9735" width="11.25" style="2" customWidth="1"/>
    <col min="9736" max="9736" width="31.25" style="2" customWidth="1"/>
    <col min="9737" max="9985" width="8.875" style="2"/>
    <col min="9986" max="9987" width="12.5" style="2" customWidth="1"/>
    <col min="9988" max="9988" width="18.75" style="2" customWidth="1"/>
    <col min="9989" max="9991" width="11.25" style="2" customWidth="1"/>
    <col min="9992" max="9992" width="31.25" style="2" customWidth="1"/>
    <col min="9993" max="10241" width="8.875" style="2"/>
    <col min="10242" max="10243" width="12.5" style="2" customWidth="1"/>
    <col min="10244" max="10244" width="18.75" style="2" customWidth="1"/>
    <col min="10245" max="10247" width="11.25" style="2" customWidth="1"/>
    <col min="10248" max="10248" width="31.25" style="2" customWidth="1"/>
    <col min="10249" max="10497" width="8.875" style="2"/>
    <col min="10498" max="10499" width="12.5" style="2" customWidth="1"/>
    <col min="10500" max="10500" width="18.75" style="2" customWidth="1"/>
    <col min="10501" max="10503" width="11.25" style="2" customWidth="1"/>
    <col min="10504" max="10504" width="31.25" style="2" customWidth="1"/>
    <col min="10505" max="10753" width="8.875" style="2"/>
    <col min="10754" max="10755" width="12.5" style="2" customWidth="1"/>
    <col min="10756" max="10756" width="18.75" style="2" customWidth="1"/>
    <col min="10757" max="10759" width="11.25" style="2" customWidth="1"/>
    <col min="10760" max="10760" width="31.25" style="2" customWidth="1"/>
    <col min="10761" max="11009" width="8.875" style="2"/>
    <col min="11010" max="11011" width="12.5" style="2" customWidth="1"/>
    <col min="11012" max="11012" width="18.75" style="2" customWidth="1"/>
    <col min="11013" max="11015" width="11.25" style="2" customWidth="1"/>
    <col min="11016" max="11016" width="31.25" style="2" customWidth="1"/>
    <col min="11017" max="11265" width="8.875" style="2"/>
    <col min="11266" max="11267" width="12.5" style="2" customWidth="1"/>
    <col min="11268" max="11268" width="18.75" style="2" customWidth="1"/>
    <col min="11269" max="11271" width="11.25" style="2" customWidth="1"/>
    <col min="11272" max="11272" width="31.25" style="2" customWidth="1"/>
    <col min="11273" max="11521" width="8.875" style="2"/>
    <col min="11522" max="11523" width="12.5" style="2" customWidth="1"/>
    <col min="11524" max="11524" width="18.75" style="2" customWidth="1"/>
    <col min="11525" max="11527" width="11.25" style="2" customWidth="1"/>
    <col min="11528" max="11528" width="31.25" style="2" customWidth="1"/>
    <col min="11529" max="11777" width="8.875" style="2"/>
    <col min="11778" max="11779" width="12.5" style="2" customWidth="1"/>
    <col min="11780" max="11780" width="18.75" style="2" customWidth="1"/>
    <col min="11781" max="11783" width="11.25" style="2" customWidth="1"/>
    <col min="11784" max="11784" width="31.25" style="2" customWidth="1"/>
    <col min="11785" max="12033" width="8.875" style="2"/>
    <col min="12034" max="12035" width="12.5" style="2" customWidth="1"/>
    <col min="12036" max="12036" width="18.75" style="2" customWidth="1"/>
    <col min="12037" max="12039" width="11.25" style="2" customWidth="1"/>
    <col min="12040" max="12040" width="31.25" style="2" customWidth="1"/>
    <col min="12041" max="12289" width="8.875" style="2"/>
    <col min="12290" max="12291" width="12.5" style="2" customWidth="1"/>
    <col min="12292" max="12292" width="18.75" style="2" customWidth="1"/>
    <col min="12293" max="12295" width="11.25" style="2" customWidth="1"/>
    <col min="12296" max="12296" width="31.25" style="2" customWidth="1"/>
    <col min="12297" max="12545" width="8.875" style="2"/>
    <col min="12546" max="12547" width="12.5" style="2" customWidth="1"/>
    <col min="12548" max="12548" width="18.75" style="2" customWidth="1"/>
    <col min="12549" max="12551" width="11.25" style="2" customWidth="1"/>
    <col min="12552" max="12552" width="31.25" style="2" customWidth="1"/>
    <col min="12553" max="12801" width="8.875" style="2"/>
    <col min="12802" max="12803" width="12.5" style="2" customWidth="1"/>
    <col min="12804" max="12804" width="18.75" style="2" customWidth="1"/>
    <col min="12805" max="12807" width="11.25" style="2" customWidth="1"/>
    <col min="12808" max="12808" width="31.25" style="2" customWidth="1"/>
    <col min="12809" max="13057" width="8.875" style="2"/>
    <col min="13058" max="13059" width="12.5" style="2" customWidth="1"/>
    <col min="13060" max="13060" width="18.75" style="2" customWidth="1"/>
    <col min="13061" max="13063" width="11.25" style="2" customWidth="1"/>
    <col min="13064" max="13064" width="31.25" style="2" customWidth="1"/>
    <col min="13065" max="13313" width="8.875" style="2"/>
    <col min="13314" max="13315" width="12.5" style="2" customWidth="1"/>
    <col min="13316" max="13316" width="18.75" style="2" customWidth="1"/>
    <col min="13317" max="13319" width="11.25" style="2" customWidth="1"/>
    <col min="13320" max="13320" width="31.25" style="2" customWidth="1"/>
    <col min="13321" max="13569" width="8.875" style="2"/>
    <col min="13570" max="13571" width="12.5" style="2" customWidth="1"/>
    <col min="13572" max="13572" width="18.75" style="2" customWidth="1"/>
    <col min="13573" max="13575" width="11.25" style="2" customWidth="1"/>
    <col min="13576" max="13576" width="31.25" style="2" customWidth="1"/>
    <col min="13577" max="13825" width="8.875" style="2"/>
    <col min="13826" max="13827" width="12.5" style="2" customWidth="1"/>
    <col min="13828" max="13828" width="18.75" style="2" customWidth="1"/>
    <col min="13829" max="13831" width="11.25" style="2" customWidth="1"/>
    <col min="13832" max="13832" width="31.25" style="2" customWidth="1"/>
    <col min="13833" max="14081" width="8.875" style="2"/>
    <col min="14082" max="14083" width="12.5" style="2" customWidth="1"/>
    <col min="14084" max="14084" width="18.75" style="2" customWidth="1"/>
    <col min="14085" max="14087" width="11.25" style="2" customWidth="1"/>
    <col min="14088" max="14088" width="31.25" style="2" customWidth="1"/>
    <col min="14089" max="14337" width="8.875" style="2"/>
    <col min="14338" max="14339" width="12.5" style="2" customWidth="1"/>
    <col min="14340" max="14340" width="18.75" style="2" customWidth="1"/>
    <col min="14341" max="14343" width="11.25" style="2" customWidth="1"/>
    <col min="14344" max="14344" width="31.25" style="2" customWidth="1"/>
    <col min="14345" max="14593" width="8.875" style="2"/>
    <col min="14594" max="14595" width="12.5" style="2" customWidth="1"/>
    <col min="14596" max="14596" width="18.75" style="2" customWidth="1"/>
    <col min="14597" max="14599" width="11.25" style="2" customWidth="1"/>
    <col min="14600" max="14600" width="31.25" style="2" customWidth="1"/>
    <col min="14601" max="14849" width="8.875" style="2"/>
    <col min="14850" max="14851" width="12.5" style="2" customWidth="1"/>
    <col min="14852" max="14852" width="18.75" style="2" customWidth="1"/>
    <col min="14853" max="14855" width="11.25" style="2" customWidth="1"/>
    <col min="14856" max="14856" width="31.25" style="2" customWidth="1"/>
    <col min="14857" max="15105" width="8.875" style="2"/>
    <col min="15106" max="15107" width="12.5" style="2" customWidth="1"/>
    <col min="15108" max="15108" width="18.75" style="2" customWidth="1"/>
    <col min="15109" max="15111" width="11.25" style="2" customWidth="1"/>
    <col min="15112" max="15112" width="31.25" style="2" customWidth="1"/>
    <col min="15113" max="15361" width="8.875" style="2"/>
    <col min="15362" max="15363" width="12.5" style="2" customWidth="1"/>
    <col min="15364" max="15364" width="18.75" style="2" customWidth="1"/>
    <col min="15365" max="15367" width="11.25" style="2" customWidth="1"/>
    <col min="15368" max="15368" width="31.25" style="2" customWidth="1"/>
    <col min="15369" max="15617" width="8.875" style="2"/>
    <col min="15618" max="15619" width="12.5" style="2" customWidth="1"/>
    <col min="15620" max="15620" width="18.75" style="2" customWidth="1"/>
    <col min="15621" max="15623" width="11.25" style="2" customWidth="1"/>
    <col min="15624" max="15624" width="31.25" style="2" customWidth="1"/>
    <col min="15625" max="15873" width="8.875" style="2"/>
    <col min="15874" max="15875" width="12.5" style="2" customWidth="1"/>
    <col min="15876" max="15876" width="18.75" style="2" customWidth="1"/>
    <col min="15877" max="15879" width="11.25" style="2" customWidth="1"/>
    <col min="15880" max="15880" width="31.25" style="2" customWidth="1"/>
    <col min="15881" max="16129" width="8.875" style="2"/>
    <col min="16130" max="16131" width="12.5" style="2" customWidth="1"/>
    <col min="16132" max="16132" width="18.75" style="2" customWidth="1"/>
    <col min="16133" max="16135" width="11.25" style="2" customWidth="1"/>
    <col min="16136" max="16136" width="31.25" style="2" customWidth="1"/>
    <col min="16137" max="16383" width="8.875" style="2"/>
    <col min="16384" max="16384" width="8.875" style="2" customWidth="1"/>
  </cols>
  <sheetData>
    <row r="1" spans="1:8" ht="24.75" customHeight="1" x14ac:dyDescent="0.3">
      <c r="A1" s="73" t="s">
        <v>72</v>
      </c>
      <c r="B1" s="73"/>
      <c r="C1" s="73"/>
      <c r="D1" s="73"/>
      <c r="E1" s="73"/>
      <c r="F1" s="73"/>
      <c r="G1" s="73"/>
      <c r="H1" s="73"/>
    </row>
    <row r="2" spans="1:8" s="4" customFormat="1" x14ac:dyDescent="0.3">
      <c r="A2" s="63" t="s">
        <v>36</v>
      </c>
      <c r="B2" s="8"/>
      <c r="C2" s="8"/>
      <c r="D2" s="8"/>
      <c r="E2" s="8"/>
      <c r="F2" s="9"/>
      <c r="G2" s="10"/>
      <c r="H2" s="64" t="s">
        <v>30</v>
      </c>
    </row>
    <row r="3" spans="1:8" s="4" customFormat="1" ht="24" x14ac:dyDescent="0.3">
      <c r="A3" s="28" t="s">
        <v>42</v>
      </c>
      <c r="B3" s="28" t="s">
        <v>48</v>
      </c>
      <c r="C3" s="28" t="s">
        <v>62</v>
      </c>
      <c r="D3" s="26" t="s">
        <v>73</v>
      </c>
      <c r="E3" s="26" t="s">
        <v>74</v>
      </c>
      <c r="F3" s="26" t="s">
        <v>75</v>
      </c>
      <c r="G3" s="66" t="s">
        <v>76</v>
      </c>
      <c r="H3" s="28" t="s">
        <v>49</v>
      </c>
    </row>
    <row r="4" spans="1:8" ht="17.25" customHeight="1" x14ac:dyDescent="0.3">
      <c r="A4" s="72" t="s">
        <v>9</v>
      </c>
      <c r="B4" s="72"/>
      <c r="C4" s="72"/>
      <c r="D4" s="29">
        <f>SUM(D5:D13)</f>
        <v>456028</v>
      </c>
      <c r="E4" s="29">
        <f t="shared" ref="E4:F4" si="0">SUM(E5:E13)</f>
        <v>489183</v>
      </c>
      <c r="F4" s="29">
        <f t="shared" si="0"/>
        <v>517848</v>
      </c>
      <c r="G4" s="54">
        <f>F4-E4</f>
        <v>28665</v>
      </c>
      <c r="H4" s="13"/>
    </row>
    <row r="5" spans="1:8" ht="17.25" customHeight="1" x14ac:dyDescent="0.3">
      <c r="A5" s="24" t="s">
        <v>12</v>
      </c>
      <c r="B5" s="24" t="s">
        <v>12</v>
      </c>
      <c r="C5" s="24" t="s">
        <v>4</v>
      </c>
      <c r="D5" s="11">
        <v>373098</v>
      </c>
      <c r="E5" s="11">
        <v>406253</v>
      </c>
      <c r="F5" s="12">
        <v>426874</v>
      </c>
      <c r="G5" s="55">
        <f t="shared" ref="G5:G13" si="1">F5-E5</f>
        <v>20621</v>
      </c>
      <c r="H5" s="13"/>
    </row>
    <row r="6" spans="1:8" ht="17.25" customHeight="1" x14ac:dyDescent="0.3">
      <c r="A6" s="71" t="s">
        <v>7</v>
      </c>
      <c r="B6" s="71" t="s">
        <v>7</v>
      </c>
      <c r="C6" s="24" t="s">
        <v>20</v>
      </c>
      <c r="D6" s="11">
        <v>0</v>
      </c>
      <c r="E6" s="11">
        <v>0</v>
      </c>
      <c r="F6" s="12">
        <v>0</v>
      </c>
      <c r="G6" s="55">
        <f t="shared" si="1"/>
        <v>0</v>
      </c>
      <c r="H6" s="13"/>
    </row>
    <row r="7" spans="1:8" ht="17.25" customHeight="1" x14ac:dyDescent="0.3">
      <c r="A7" s="71"/>
      <c r="B7" s="71"/>
      <c r="C7" s="24" t="s">
        <v>21</v>
      </c>
      <c r="D7" s="11">
        <v>0</v>
      </c>
      <c r="E7" s="11">
        <v>0</v>
      </c>
      <c r="F7" s="12">
        <v>0</v>
      </c>
      <c r="G7" s="55">
        <f t="shared" si="1"/>
        <v>0</v>
      </c>
      <c r="H7" s="13"/>
    </row>
    <row r="8" spans="1:8" ht="17.25" customHeight="1" x14ac:dyDescent="0.3">
      <c r="A8" s="24" t="s">
        <v>25</v>
      </c>
      <c r="B8" s="24" t="s">
        <v>25</v>
      </c>
      <c r="C8" s="24" t="s">
        <v>13</v>
      </c>
      <c r="D8" s="11">
        <v>0</v>
      </c>
      <c r="E8" s="11">
        <v>0</v>
      </c>
      <c r="F8" s="12">
        <v>0</v>
      </c>
      <c r="G8" s="55">
        <f t="shared" si="1"/>
        <v>0</v>
      </c>
      <c r="H8" s="16"/>
    </row>
    <row r="9" spans="1:8" ht="17.25" customHeight="1" x14ac:dyDescent="0.3">
      <c r="A9" s="24" t="s">
        <v>45</v>
      </c>
      <c r="B9" s="24" t="s">
        <v>45</v>
      </c>
      <c r="C9" s="24" t="s">
        <v>2</v>
      </c>
      <c r="D9" s="11">
        <v>0</v>
      </c>
      <c r="E9" s="11">
        <v>0</v>
      </c>
      <c r="F9" s="12">
        <v>0</v>
      </c>
      <c r="G9" s="55">
        <f t="shared" si="1"/>
        <v>0</v>
      </c>
      <c r="H9" s="24"/>
    </row>
    <row r="10" spans="1:8" ht="17.25" customHeight="1" x14ac:dyDescent="0.3">
      <c r="A10" s="24" t="s">
        <v>39</v>
      </c>
      <c r="B10" s="24" t="s">
        <v>39</v>
      </c>
      <c r="C10" s="24" t="s">
        <v>37</v>
      </c>
      <c r="D10" s="11">
        <v>60000</v>
      </c>
      <c r="E10" s="11">
        <v>60000</v>
      </c>
      <c r="F10" s="12">
        <v>65674</v>
      </c>
      <c r="G10" s="55">
        <f t="shared" si="1"/>
        <v>5674</v>
      </c>
      <c r="H10" s="13"/>
    </row>
    <row r="11" spans="1:8" ht="17.25" customHeight="1" x14ac:dyDescent="0.3">
      <c r="A11" s="68" t="s">
        <v>55</v>
      </c>
      <c r="B11" s="68" t="s">
        <v>55</v>
      </c>
      <c r="C11" s="24" t="s">
        <v>23</v>
      </c>
      <c r="D11" s="11">
        <v>10</v>
      </c>
      <c r="E11" s="11">
        <v>10</v>
      </c>
      <c r="F11" s="12">
        <v>9</v>
      </c>
      <c r="G11" s="55">
        <f t="shared" si="1"/>
        <v>-1</v>
      </c>
      <c r="H11" s="17"/>
    </row>
    <row r="12" spans="1:8" ht="17.25" customHeight="1" x14ac:dyDescent="0.3">
      <c r="A12" s="70"/>
      <c r="B12" s="70"/>
      <c r="C12" s="24" t="s">
        <v>19</v>
      </c>
      <c r="D12" s="11">
        <v>22920</v>
      </c>
      <c r="E12" s="11">
        <v>22920</v>
      </c>
      <c r="F12" s="12">
        <v>25291</v>
      </c>
      <c r="G12" s="55">
        <f t="shared" si="1"/>
        <v>2371</v>
      </c>
      <c r="H12" s="13"/>
    </row>
    <row r="13" spans="1:8" ht="17.25" customHeight="1" x14ac:dyDescent="0.3">
      <c r="A13" s="24" t="s">
        <v>56</v>
      </c>
      <c r="B13" s="24" t="s">
        <v>56</v>
      </c>
      <c r="C13" s="24" t="s">
        <v>32</v>
      </c>
      <c r="D13" s="11">
        <v>0</v>
      </c>
      <c r="E13" s="11">
        <v>0</v>
      </c>
      <c r="F13" s="12">
        <v>0</v>
      </c>
      <c r="G13" s="55">
        <f t="shared" si="1"/>
        <v>0</v>
      </c>
      <c r="H13" s="13"/>
    </row>
    <row r="14" spans="1:8" x14ac:dyDescent="0.3">
      <c r="A14" s="18"/>
      <c r="B14" s="18"/>
      <c r="C14" s="18"/>
      <c r="D14" s="50"/>
      <c r="E14" s="50"/>
      <c r="F14" s="50"/>
      <c r="G14" s="10"/>
      <c r="H14" s="19"/>
    </row>
    <row r="15" spans="1:8" s="4" customFormat="1" x14ac:dyDescent="0.3">
      <c r="A15" s="63" t="s">
        <v>38</v>
      </c>
      <c r="B15" s="8"/>
      <c r="C15" s="8"/>
      <c r="D15" s="8"/>
      <c r="E15" s="8"/>
      <c r="F15" s="9"/>
      <c r="G15" s="20"/>
      <c r="H15" s="64" t="s">
        <v>30</v>
      </c>
    </row>
    <row r="16" spans="1:8" s="4" customFormat="1" ht="24" x14ac:dyDescent="0.3">
      <c r="A16" s="25" t="s">
        <v>42</v>
      </c>
      <c r="B16" s="25" t="s">
        <v>48</v>
      </c>
      <c r="C16" s="25" t="s">
        <v>62</v>
      </c>
      <c r="D16" s="26" t="s">
        <v>73</v>
      </c>
      <c r="E16" s="26" t="s">
        <v>74</v>
      </c>
      <c r="F16" s="26" t="s">
        <v>75</v>
      </c>
      <c r="G16" s="27" t="s">
        <v>76</v>
      </c>
      <c r="H16" s="28" t="s">
        <v>49</v>
      </c>
    </row>
    <row r="17" spans="1:10" ht="17.25" customHeight="1" x14ac:dyDescent="0.3">
      <c r="A17" s="72" t="s">
        <v>1</v>
      </c>
      <c r="B17" s="72"/>
      <c r="C17" s="72"/>
      <c r="D17" s="29">
        <f>D18+D25+D28+D35+D38+D41+D42+D43+D44</f>
        <v>456028</v>
      </c>
      <c r="E17" s="29">
        <f t="shared" ref="E17:F17" si="2">E18+E25+E28+E35+E38+E41+E42+E43+E44</f>
        <v>489183</v>
      </c>
      <c r="F17" s="29">
        <f t="shared" si="2"/>
        <v>517848</v>
      </c>
      <c r="G17" s="51">
        <f t="shared" ref="G17:G23" si="3">F17-E17</f>
        <v>28665</v>
      </c>
      <c r="H17" s="13"/>
    </row>
    <row r="18" spans="1:10" ht="17.25" customHeight="1" x14ac:dyDescent="0.3">
      <c r="A18" s="71" t="s">
        <v>61</v>
      </c>
      <c r="B18" s="68" t="s">
        <v>44</v>
      </c>
      <c r="C18" s="61" t="s">
        <v>53</v>
      </c>
      <c r="D18" s="11">
        <f>SUM(D19:D24)</f>
        <v>269034</v>
      </c>
      <c r="E18" s="11">
        <f>SUM(E19:E24)</f>
        <v>315074</v>
      </c>
      <c r="F18" s="21">
        <f>SUM(F19:F24)</f>
        <v>289035</v>
      </c>
      <c r="G18" s="52">
        <f>F18-E18</f>
        <v>-26039</v>
      </c>
      <c r="H18" s="13"/>
    </row>
    <row r="19" spans="1:10" ht="17.25" customHeight="1" x14ac:dyDescent="0.3">
      <c r="A19" s="71"/>
      <c r="B19" s="69"/>
      <c r="C19" s="15" t="s">
        <v>57</v>
      </c>
      <c r="D19" s="11">
        <v>191633</v>
      </c>
      <c r="E19" s="11">
        <v>219288</v>
      </c>
      <c r="F19" s="21">
        <v>218191</v>
      </c>
      <c r="G19" s="52">
        <f t="shared" si="3"/>
        <v>-1097</v>
      </c>
      <c r="H19" s="13"/>
    </row>
    <row r="20" spans="1:10" ht="17.25" customHeight="1" x14ac:dyDescent="0.3">
      <c r="A20" s="71"/>
      <c r="B20" s="69"/>
      <c r="C20" s="24" t="s">
        <v>51</v>
      </c>
      <c r="D20" s="11">
        <v>38000</v>
      </c>
      <c r="E20" s="11">
        <v>53600</v>
      </c>
      <c r="F20" s="21">
        <v>31337</v>
      </c>
      <c r="G20" s="52">
        <f t="shared" si="3"/>
        <v>-22263</v>
      </c>
      <c r="H20" s="13"/>
    </row>
    <row r="21" spans="1:10" ht="17.25" customHeight="1" x14ac:dyDescent="0.3">
      <c r="A21" s="71"/>
      <c r="B21" s="69"/>
      <c r="C21" s="24" t="s">
        <v>18</v>
      </c>
      <c r="D21" s="11">
        <v>2400</v>
      </c>
      <c r="E21" s="11">
        <v>2400</v>
      </c>
      <c r="F21" s="21">
        <v>1008</v>
      </c>
      <c r="G21" s="52">
        <f t="shared" si="3"/>
        <v>-1392</v>
      </c>
      <c r="H21" s="13"/>
      <c r="J21" s="59"/>
    </row>
    <row r="22" spans="1:10" ht="17.25" customHeight="1" x14ac:dyDescent="0.3">
      <c r="A22" s="71"/>
      <c r="B22" s="69"/>
      <c r="C22" s="24" t="s">
        <v>15</v>
      </c>
      <c r="D22" s="11">
        <v>17248</v>
      </c>
      <c r="E22" s="11">
        <v>18044</v>
      </c>
      <c r="F22" s="21">
        <v>18174</v>
      </c>
      <c r="G22" s="52">
        <f t="shared" si="3"/>
        <v>130</v>
      </c>
      <c r="H22" s="13"/>
      <c r="J22" s="60"/>
    </row>
    <row r="23" spans="1:10" ht="17.25" customHeight="1" x14ac:dyDescent="0.3">
      <c r="A23" s="71"/>
      <c r="B23" s="69"/>
      <c r="C23" s="24" t="s">
        <v>8</v>
      </c>
      <c r="D23" s="11">
        <v>19753</v>
      </c>
      <c r="E23" s="11">
        <v>21742</v>
      </c>
      <c r="F23" s="21">
        <v>20325</v>
      </c>
      <c r="G23" s="52">
        <f t="shared" si="3"/>
        <v>-1417</v>
      </c>
      <c r="H23" s="13"/>
      <c r="J23" s="59"/>
    </row>
    <row r="24" spans="1:10" ht="17.25" customHeight="1" x14ac:dyDescent="0.3">
      <c r="A24" s="71"/>
      <c r="B24" s="70"/>
      <c r="C24" s="15" t="s">
        <v>31</v>
      </c>
      <c r="D24" s="11">
        <v>0</v>
      </c>
      <c r="E24" s="11">
        <v>0</v>
      </c>
      <c r="F24" s="21">
        <v>0</v>
      </c>
      <c r="G24" s="52">
        <f t="shared" ref="G24:G29" si="4">F24-E24</f>
        <v>0</v>
      </c>
      <c r="H24" s="13"/>
    </row>
    <row r="25" spans="1:10" ht="17.25" customHeight="1" x14ac:dyDescent="0.3">
      <c r="A25" s="71"/>
      <c r="B25" s="68" t="s">
        <v>16</v>
      </c>
      <c r="C25" s="61" t="s">
        <v>53</v>
      </c>
      <c r="D25" s="11">
        <f>SUM(D26:D27)</f>
        <v>12200</v>
      </c>
      <c r="E25" s="11">
        <f>SUM(E26:E27)</f>
        <v>14600</v>
      </c>
      <c r="F25" s="21">
        <f>F26</f>
        <v>12220</v>
      </c>
      <c r="G25" s="52">
        <f t="shared" si="4"/>
        <v>-2380</v>
      </c>
      <c r="H25" s="13"/>
    </row>
    <row r="26" spans="1:10" ht="17.25" customHeight="1" x14ac:dyDescent="0.3">
      <c r="A26" s="71"/>
      <c r="B26" s="69"/>
      <c r="C26" s="15" t="s">
        <v>29</v>
      </c>
      <c r="D26" s="11">
        <v>12000</v>
      </c>
      <c r="E26" s="11">
        <v>14400</v>
      </c>
      <c r="F26" s="21">
        <v>12220</v>
      </c>
      <c r="G26" s="52">
        <f t="shared" si="4"/>
        <v>-2180</v>
      </c>
      <c r="H26" s="13"/>
    </row>
    <row r="27" spans="1:10" ht="17.25" customHeight="1" x14ac:dyDescent="0.3">
      <c r="A27" s="71"/>
      <c r="B27" s="70"/>
      <c r="C27" s="15" t="s">
        <v>50</v>
      </c>
      <c r="D27" s="11">
        <v>200</v>
      </c>
      <c r="E27" s="11">
        <v>200</v>
      </c>
      <c r="F27" s="21">
        <v>0</v>
      </c>
      <c r="G27" s="52">
        <f t="shared" si="4"/>
        <v>-200</v>
      </c>
      <c r="H27" s="13"/>
    </row>
    <row r="28" spans="1:10" ht="17.25" customHeight="1" x14ac:dyDescent="0.3">
      <c r="A28" s="71"/>
      <c r="B28" s="71" t="s">
        <v>46</v>
      </c>
      <c r="C28" s="61" t="s">
        <v>53</v>
      </c>
      <c r="D28" s="11">
        <f>SUM(D29:D34)</f>
        <v>47820</v>
      </c>
      <c r="E28" s="11">
        <f>SUM(E29:E34)</f>
        <v>47620</v>
      </c>
      <c r="F28" s="21">
        <f>SUM(F29:F34)</f>
        <v>42674</v>
      </c>
      <c r="G28" s="52">
        <f t="shared" si="4"/>
        <v>-4946</v>
      </c>
      <c r="H28" s="13"/>
    </row>
    <row r="29" spans="1:10" ht="17.25" customHeight="1" x14ac:dyDescent="0.3">
      <c r="A29" s="71"/>
      <c r="B29" s="71"/>
      <c r="C29" s="24" t="s">
        <v>52</v>
      </c>
      <c r="D29" s="11">
        <v>0</v>
      </c>
      <c r="E29" s="11">
        <v>0</v>
      </c>
      <c r="F29" s="21">
        <v>0</v>
      </c>
      <c r="G29" s="52">
        <f t="shared" si="4"/>
        <v>0</v>
      </c>
      <c r="H29" s="13"/>
    </row>
    <row r="30" spans="1:10" ht="17.25" customHeight="1" x14ac:dyDescent="0.3">
      <c r="A30" s="71"/>
      <c r="B30" s="71"/>
      <c r="C30" s="24" t="s">
        <v>24</v>
      </c>
      <c r="D30" s="11">
        <v>19300</v>
      </c>
      <c r="E30" s="11">
        <v>19300</v>
      </c>
      <c r="F30" s="21">
        <v>19872</v>
      </c>
      <c r="G30" s="52">
        <f t="shared" ref="G30:G36" si="5">F30-E30</f>
        <v>572</v>
      </c>
      <c r="H30" s="13"/>
    </row>
    <row r="31" spans="1:10" ht="17.25" customHeight="1" x14ac:dyDescent="0.3">
      <c r="A31" s="71"/>
      <c r="B31" s="71"/>
      <c r="C31" s="24" t="s">
        <v>35</v>
      </c>
      <c r="D31" s="11">
        <v>8520</v>
      </c>
      <c r="E31" s="11">
        <v>8520</v>
      </c>
      <c r="F31" s="21">
        <v>7974</v>
      </c>
      <c r="G31" s="52">
        <f t="shared" si="5"/>
        <v>-546</v>
      </c>
      <c r="H31" s="13"/>
    </row>
    <row r="32" spans="1:10" ht="17.25" customHeight="1" x14ac:dyDescent="0.3">
      <c r="A32" s="71"/>
      <c r="B32" s="71"/>
      <c r="C32" s="24" t="s">
        <v>26</v>
      </c>
      <c r="D32" s="11">
        <v>3800</v>
      </c>
      <c r="E32" s="11">
        <v>2300</v>
      </c>
      <c r="F32" s="21">
        <v>1143</v>
      </c>
      <c r="G32" s="52">
        <f t="shared" si="5"/>
        <v>-1157</v>
      </c>
      <c r="H32" s="13"/>
    </row>
    <row r="33" spans="1:9" ht="17.25" customHeight="1" x14ac:dyDescent="0.3">
      <c r="A33" s="71"/>
      <c r="B33" s="71"/>
      <c r="C33" s="24" t="s">
        <v>47</v>
      </c>
      <c r="D33" s="11">
        <v>12200</v>
      </c>
      <c r="E33" s="11">
        <v>12200</v>
      </c>
      <c r="F33" s="21">
        <v>7789</v>
      </c>
      <c r="G33" s="52">
        <f t="shared" si="5"/>
        <v>-4411</v>
      </c>
      <c r="H33" s="13"/>
    </row>
    <row r="34" spans="1:9" ht="17.25" customHeight="1" x14ac:dyDescent="0.3">
      <c r="A34" s="71"/>
      <c r="B34" s="71"/>
      <c r="C34" s="15" t="s">
        <v>28</v>
      </c>
      <c r="D34" s="11">
        <v>4000</v>
      </c>
      <c r="E34" s="11">
        <v>5300</v>
      </c>
      <c r="F34" s="21">
        <v>5896</v>
      </c>
      <c r="G34" s="52">
        <f t="shared" si="5"/>
        <v>596</v>
      </c>
      <c r="H34" s="13"/>
    </row>
    <row r="35" spans="1:9" ht="17.25" customHeight="1" x14ac:dyDescent="0.3">
      <c r="A35" s="68" t="s">
        <v>10</v>
      </c>
      <c r="B35" s="68" t="s">
        <v>43</v>
      </c>
      <c r="C35" s="61" t="s">
        <v>54</v>
      </c>
      <c r="D35" s="11">
        <f>SUM(D36:D37)</f>
        <v>17000</v>
      </c>
      <c r="E35" s="11">
        <f>SUM(E36:E37)</f>
        <v>17000</v>
      </c>
      <c r="F35" s="21">
        <f>SUM(F36:F37)</f>
        <v>2253</v>
      </c>
      <c r="G35" s="52">
        <f t="shared" si="5"/>
        <v>-14747</v>
      </c>
      <c r="H35" s="13"/>
    </row>
    <row r="36" spans="1:9" ht="17.25" customHeight="1" x14ac:dyDescent="0.3">
      <c r="A36" s="69"/>
      <c r="B36" s="69"/>
      <c r="C36" s="15" t="s">
        <v>33</v>
      </c>
      <c r="D36" s="11">
        <v>14000</v>
      </c>
      <c r="E36" s="11">
        <v>14000</v>
      </c>
      <c r="F36" s="21">
        <v>2253</v>
      </c>
      <c r="G36" s="52">
        <f t="shared" si="5"/>
        <v>-11747</v>
      </c>
      <c r="H36" s="13"/>
    </row>
    <row r="37" spans="1:9" ht="17.25" customHeight="1" x14ac:dyDescent="0.3">
      <c r="A37" s="70"/>
      <c r="B37" s="70"/>
      <c r="C37" s="24" t="s">
        <v>27</v>
      </c>
      <c r="D37" s="11">
        <v>3000</v>
      </c>
      <c r="E37" s="11">
        <v>3000</v>
      </c>
      <c r="F37" s="21">
        <v>0</v>
      </c>
      <c r="G37" s="52">
        <f t="shared" ref="G37:G43" si="6">F37-E37</f>
        <v>-3000</v>
      </c>
      <c r="H37" s="13"/>
    </row>
    <row r="38" spans="1:9" ht="17.25" customHeight="1" x14ac:dyDescent="0.3">
      <c r="A38" s="68" t="s">
        <v>58</v>
      </c>
      <c r="B38" s="68" t="s">
        <v>58</v>
      </c>
      <c r="C38" s="65" t="s">
        <v>54</v>
      </c>
      <c r="D38" s="14">
        <f>SUM(D39:D40)</f>
        <v>51474</v>
      </c>
      <c r="E38" s="14">
        <f>SUM(E39:E40)</f>
        <v>77750</v>
      </c>
      <c r="F38" s="14">
        <f>SUM(F39:F40)</f>
        <v>68008</v>
      </c>
      <c r="G38" s="52">
        <f t="shared" si="6"/>
        <v>-9742</v>
      </c>
      <c r="H38" s="13"/>
    </row>
    <row r="39" spans="1:9" ht="17.25" customHeight="1" x14ac:dyDescent="0.3">
      <c r="A39" s="69"/>
      <c r="B39" s="69"/>
      <c r="C39" s="15" t="s">
        <v>34</v>
      </c>
      <c r="D39" s="11">
        <v>14165</v>
      </c>
      <c r="E39" s="11">
        <v>29000</v>
      </c>
      <c r="F39" s="21">
        <v>26018</v>
      </c>
      <c r="G39" s="52">
        <f t="shared" si="6"/>
        <v>-2982</v>
      </c>
      <c r="H39" s="13"/>
    </row>
    <row r="40" spans="1:9" ht="17.25" customHeight="1" x14ac:dyDescent="0.3">
      <c r="A40" s="70"/>
      <c r="B40" s="70"/>
      <c r="C40" s="15" t="s">
        <v>5</v>
      </c>
      <c r="D40" s="11">
        <v>37309</v>
      </c>
      <c r="E40" s="11">
        <v>48750</v>
      </c>
      <c r="F40" s="21">
        <v>41990</v>
      </c>
      <c r="G40" s="52">
        <f t="shared" si="6"/>
        <v>-6760</v>
      </c>
      <c r="H40" s="13"/>
    </row>
    <row r="41" spans="1:9" ht="17.25" customHeight="1" x14ac:dyDescent="0.3">
      <c r="A41" s="22" t="s">
        <v>22</v>
      </c>
      <c r="B41" s="22" t="s">
        <v>14</v>
      </c>
      <c r="C41" s="15" t="s">
        <v>6</v>
      </c>
      <c r="D41" s="11">
        <v>5000</v>
      </c>
      <c r="E41" s="11">
        <v>5000</v>
      </c>
      <c r="F41" s="21">
        <v>7855</v>
      </c>
      <c r="G41" s="53">
        <f t="shared" si="6"/>
        <v>2855</v>
      </c>
      <c r="H41" s="13"/>
    </row>
    <row r="42" spans="1:9" ht="17.25" customHeight="1" x14ac:dyDescent="0.3">
      <c r="A42" s="22" t="s">
        <v>63</v>
      </c>
      <c r="B42" s="22" t="s">
        <v>63</v>
      </c>
      <c r="C42" s="15" t="s">
        <v>63</v>
      </c>
      <c r="D42" s="11">
        <v>4000</v>
      </c>
      <c r="E42" s="11">
        <v>2000</v>
      </c>
      <c r="F42" s="11">
        <v>0</v>
      </c>
      <c r="G42" s="53">
        <f t="shared" si="6"/>
        <v>-2000</v>
      </c>
      <c r="H42" s="13"/>
    </row>
    <row r="43" spans="1:9" ht="17.25" customHeight="1" x14ac:dyDescent="0.3">
      <c r="A43" s="22" t="s">
        <v>40</v>
      </c>
      <c r="B43" s="22" t="s">
        <v>40</v>
      </c>
      <c r="C43" s="22" t="s">
        <v>40</v>
      </c>
      <c r="D43" s="11">
        <v>49500</v>
      </c>
      <c r="E43" s="11">
        <v>10139</v>
      </c>
      <c r="F43" s="11">
        <v>0</v>
      </c>
      <c r="G43" s="53">
        <f t="shared" si="6"/>
        <v>-10139</v>
      </c>
      <c r="H43" s="13"/>
    </row>
    <row r="44" spans="1:9" ht="17.25" customHeight="1" x14ac:dyDescent="0.3">
      <c r="A44" s="22" t="s">
        <v>39</v>
      </c>
      <c r="B44" s="22" t="s">
        <v>39</v>
      </c>
      <c r="C44" s="24" t="s">
        <v>39</v>
      </c>
      <c r="D44" s="11">
        <v>0</v>
      </c>
      <c r="E44" s="11">
        <v>0</v>
      </c>
      <c r="F44" s="11">
        <v>95803</v>
      </c>
      <c r="G44" s="53">
        <f>F44-E44</f>
        <v>95803</v>
      </c>
      <c r="H44" s="13"/>
    </row>
    <row r="45" spans="1:9" ht="17.25" customHeight="1" x14ac:dyDescent="0.3">
      <c r="A45" s="23"/>
      <c r="B45" s="23"/>
      <c r="C45" s="15"/>
      <c r="D45" s="11"/>
      <c r="E45" s="11"/>
      <c r="F45" s="21"/>
      <c r="G45" s="53"/>
      <c r="H45" s="13"/>
    </row>
    <row r="46" spans="1:9" s="5" customFormat="1" x14ac:dyDescent="0.3">
      <c r="F46" s="3"/>
      <c r="G46" s="3"/>
      <c r="H46" s="6"/>
      <c r="I46" s="2"/>
    </row>
    <row r="47" spans="1:9" s="5" customFormat="1" x14ac:dyDescent="0.3">
      <c r="F47" s="3"/>
      <c r="G47" s="3"/>
      <c r="H47" s="6"/>
      <c r="I47" s="2"/>
    </row>
    <row r="48" spans="1:9" s="5" customFormat="1" x14ac:dyDescent="0.3">
      <c r="F48" s="3"/>
      <c r="G48" s="3"/>
      <c r="H48" s="6"/>
      <c r="I48" s="2"/>
    </row>
    <row r="49" spans="1:9" s="5" customFormat="1" x14ac:dyDescent="0.3">
      <c r="F49" s="3"/>
      <c r="G49" s="3"/>
      <c r="H49" s="6"/>
      <c r="I49" s="2"/>
    </row>
    <row r="50" spans="1:9" s="5" customFormat="1" x14ac:dyDescent="0.3">
      <c r="F50" s="3"/>
      <c r="G50" s="3"/>
      <c r="H50" s="6"/>
      <c r="I50" s="2"/>
    </row>
    <row r="51" spans="1:9" s="5" customFormat="1" x14ac:dyDescent="0.3">
      <c r="F51" s="3"/>
      <c r="G51" s="3"/>
      <c r="H51" s="6"/>
      <c r="I51" s="2"/>
    </row>
    <row r="52" spans="1:9" s="5" customFormat="1" x14ac:dyDescent="0.3">
      <c r="F52" s="3"/>
      <c r="G52" s="3"/>
      <c r="H52" s="6"/>
      <c r="I52" s="2"/>
    </row>
    <row r="53" spans="1:9" s="5" customFormat="1" x14ac:dyDescent="0.3">
      <c r="F53" s="3"/>
      <c r="G53" s="3"/>
      <c r="H53" s="6"/>
      <c r="I53" s="2"/>
    </row>
    <row r="54" spans="1:9" s="5" customFormat="1" x14ac:dyDescent="0.3">
      <c r="F54" s="3"/>
      <c r="G54" s="3"/>
      <c r="H54" s="6"/>
      <c r="I54" s="2"/>
    </row>
    <row r="55" spans="1:9" s="5" customFormat="1" x14ac:dyDescent="0.3">
      <c r="F55" s="3"/>
      <c r="G55" s="3"/>
      <c r="H55" s="6"/>
      <c r="I55" s="2"/>
    </row>
    <row r="56" spans="1:9" s="5" customFormat="1" x14ac:dyDescent="0.3">
      <c r="F56" s="3"/>
      <c r="G56" s="3"/>
      <c r="H56" s="6"/>
      <c r="I56" s="2"/>
    </row>
    <row r="57" spans="1:9" s="5" customFormat="1" x14ac:dyDescent="0.3">
      <c r="F57" s="3"/>
      <c r="G57" s="3"/>
      <c r="H57" s="6"/>
      <c r="I57" s="2"/>
    </row>
    <row r="58" spans="1:9" s="5" customFormat="1" x14ac:dyDescent="0.3">
      <c r="F58" s="3"/>
      <c r="G58" s="3"/>
      <c r="H58" s="6"/>
      <c r="I58" s="2"/>
    </row>
    <row r="59" spans="1:9" s="5" customFormat="1" x14ac:dyDescent="0.3">
      <c r="F59" s="3"/>
      <c r="G59" s="3"/>
      <c r="H59" s="6"/>
      <c r="I59" s="2"/>
    </row>
    <row r="60" spans="1:9" s="5" customFormat="1" x14ac:dyDescent="0.3">
      <c r="F60" s="3"/>
      <c r="G60" s="3"/>
      <c r="H60" s="6"/>
      <c r="I60" s="2"/>
    </row>
    <row r="61" spans="1:9" s="3" customFormat="1" x14ac:dyDescent="0.3">
      <c r="A61" s="5"/>
      <c r="B61" s="5"/>
      <c r="C61" s="5"/>
      <c r="D61" s="5"/>
      <c r="E61" s="5"/>
      <c r="H61" s="6"/>
      <c r="I61" s="2"/>
    </row>
    <row r="62" spans="1:9" s="3" customFormat="1" x14ac:dyDescent="0.3">
      <c r="A62" s="5"/>
      <c r="B62" s="5"/>
      <c r="C62" s="5"/>
      <c r="D62" s="5"/>
      <c r="E62" s="5"/>
      <c r="H62" s="6"/>
      <c r="I62" s="2"/>
    </row>
    <row r="63" spans="1:9" s="3" customFormat="1" x14ac:dyDescent="0.3">
      <c r="A63" s="5"/>
      <c r="B63" s="5"/>
      <c r="C63" s="5"/>
      <c r="D63" s="5"/>
      <c r="E63" s="5"/>
      <c r="H63" s="6"/>
      <c r="I63" s="2"/>
    </row>
    <row r="64" spans="1:9" s="3" customFormat="1" x14ac:dyDescent="0.3">
      <c r="A64" s="5"/>
      <c r="B64" s="5"/>
      <c r="C64" s="5"/>
      <c r="D64" s="5"/>
      <c r="E64" s="5"/>
      <c r="H64" s="6"/>
      <c r="I64" s="2"/>
    </row>
    <row r="65" spans="1:9" s="3" customFormat="1" x14ac:dyDescent="0.3">
      <c r="A65" s="5"/>
      <c r="B65" s="5"/>
      <c r="C65" s="5"/>
      <c r="D65" s="5"/>
      <c r="E65" s="5"/>
      <c r="H65" s="6"/>
      <c r="I65" s="2"/>
    </row>
    <row r="66" spans="1:9" s="3" customFormat="1" x14ac:dyDescent="0.3">
      <c r="A66" s="5"/>
      <c r="B66" s="5"/>
      <c r="C66" s="5"/>
      <c r="D66" s="5"/>
      <c r="E66" s="5"/>
      <c r="H66" s="6"/>
      <c r="I66" s="2"/>
    </row>
    <row r="67" spans="1:9" s="3" customFormat="1" x14ac:dyDescent="0.3">
      <c r="A67" s="5"/>
      <c r="B67" s="5"/>
      <c r="C67" s="5"/>
      <c r="D67" s="5"/>
      <c r="E67" s="5"/>
      <c r="H67" s="6"/>
      <c r="I67" s="2"/>
    </row>
    <row r="68" spans="1:9" s="3" customFormat="1" x14ac:dyDescent="0.3">
      <c r="A68" s="5"/>
      <c r="B68" s="5"/>
      <c r="C68" s="5"/>
      <c r="D68" s="5"/>
      <c r="E68" s="5"/>
      <c r="H68" s="6"/>
      <c r="I68" s="2"/>
    </row>
    <row r="69" spans="1:9" s="3" customFormat="1" x14ac:dyDescent="0.3">
      <c r="A69" s="5"/>
      <c r="B69" s="5"/>
      <c r="C69" s="5"/>
      <c r="D69" s="5"/>
      <c r="E69" s="5"/>
      <c r="H69" s="6"/>
      <c r="I69" s="2"/>
    </row>
    <row r="70" spans="1:9" s="3" customFormat="1" x14ac:dyDescent="0.3">
      <c r="A70" s="5"/>
      <c r="B70" s="5"/>
      <c r="C70" s="5"/>
      <c r="D70" s="5"/>
      <c r="E70" s="5"/>
      <c r="H70" s="6"/>
      <c r="I70" s="2"/>
    </row>
    <row r="71" spans="1:9" s="3" customFormat="1" x14ac:dyDescent="0.3">
      <c r="A71" s="5"/>
      <c r="B71" s="5"/>
      <c r="C71" s="5"/>
      <c r="D71" s="5"/>
      <c r="E71" s="5"/>
      <c r="H71" s="6"/>
      <c r="I71" s="2"/>
    </row>
    <row r="72" spans="1:9" s="3" customFormat="1" x14ac:dyDescent="0.3">
      <c r="A72" s="5"/>
      <c r="B72" s="5"/>
      <c r="C72" s="5"/>
      <c r="D72" s="5"/>
      <c r="E72" s="5"/>
      <c r="H72" s="6"/>
      <c r="I72" s="2"/>
    </row>
    <row r="73" spans="1:9" s="3" customFormat="1" x14ac:dyDescent="0.3">
      <c r="A73" s="5"/>
      <c r="B73" s="5"/>
      <c r="C73" s="5"/>
      <c r="D73" s="5"/>
      <c r="E73" s="5"/>
      <c r="H73" s="6"/>
      <c r="I73" s="2"/>
    </row>
    <row r="74" spans="1:9" s="3" customFormat="1" x14ac:dyDescent="0.3">
      <c r="A74" s="5"/>
      <c r="B74" s="5"/>
      <c r="C74" s="5"/>
      <c r="D74" s="5"/>
      <c r="E74" s="5"/>
      <c r="H74" s="6"/>
      <c r="I74" s="2"/>
    </row>
    <row r="75" spans="1:9" s="3" customFormat="1" x14ac:dyDescent="0.3">
      <c r="A75" s="5"/>
      <c r="B75" s="5"/>
      <c r="C75" s="5"/>
      <c r="D75" s="5"/>
      <c r="E75" s="5"/>
      <c r="H75" s="6"/>
      <c r="I75" s="2"/>
    </row>
    <row r="76" spans="1:9" s="3" customFormat="1" x14ac:dyDescent="0.3">
      <c r="A76" s="5"/>
      <c r="B76" s="5"/>
      <c r="C76" s="5"/>
      <c r="D76" s="5"/>
      <c r="E76" s="5"/>
      <c r="H76" s="6"/>
      <c r="I76" s="2"/>
    </row>
    <row r="77" spans="1:9" s="5" customFormat="1" x14ac:dyDescent="0.3">
      <c r="F77" s="3"/>
      <c r="G77" s="3"/>
      <c r="H77" s="6"/>
      <c r="I77" s="2"/>
    </row>
    <row r="78" spans="1:9" s="5" customFormat="1" x14ac:dyDescent="0.3">
      <c r="F78" s="3"/>
      <c r="G78" s="3"/>
      <c r="H78" s="6"/>
      <c r="I78" s="2"/>
    </row>
    <row r="79" spans="1:9" s="5" customFormat="1" x14ac:dyDescent="0.3">
      <c r="F79" s="3"/>
      <c r="G79" s="3"/>
      <c r="H79" s="6"/>
      <c r="I79" s="2"/>
    </row>
    <row r="80" spans="1:9" s="5" customFormat="1" x14ac:dyDescent="0.3">
      <c r="F80" s="3"/>
      <c r="G80" s="3"/>
      <c r="H80" s="6"/>
      <c r="I80" s="2"/>
    </row>
    <row r="81" spans="6:9" s="5" customFormat="1" x14ac:dyDescent="0.3">
      <c r="F81" s="3"/>
      <c r="G81" s="3"/>
      <c r="H81" s="6"/>
      <c r="I81" s="2"/>
    </row>
    <row r="82" spans="6:9" s="5" customFormat="1" x14ac:dyDescent="0.3">
      <c r="F82" s="3"/>
      <c r="G82" s="3"/>
      <c r="H82" s="6"/>
      <c r="I82" s="2"/>
    </row>
    <row r="83" spans="6:9" s="5" customFormat="1" x14ac:dyDescent="0.3">
      <c r="F83" s="3"/>
      <c r="G83" s="3"/>
      <c r="H83" s="6"/>
      <c r="I83" s="2"/>
    </row>
    <row r="84" spans="6:9" s="5" customFormat="1" x14ac:dyDescent="0.3">
      <c r="F84" s="3"/>
      <c r="G84" s="3"/>
      <c r="H84" s="6"/>
      <c r="I84" s="2"/>
    </row>
    <row r="85" spans="6:9" s="5" customFormat="1" x14ac:dyDescent="0.3">
      <c r="F85" s="3"/>
      <c r="G85" s="3"/>
      <c r="H85" s="6"/>
      <c r="I85" s="2"/>
    </row>
    <row r="86" spans="6:9" s="5" customFormat="1" x14ac:dyDescent="0.3">
      <c r="F86" s="3"/>
      <c r="G86" s="3"/>
      <c r="H86" s="6"/>
      <c r="I86" s="2"/>
    </row>
    <row r="87" spans="6:9" s="5" customFormat="1" x14ac:dyDescent="0.3">
      <c r="F87" s="3"/>
      <c r="G87" s="3"/>
      <c r="H87" s="6"/>
      <c r="I87" s="2"/>
    </row>
    <row r="88" spans="6:9" s="5" customFormat="1" x14ac:dyDescent="0.3">
      <c r="F88" s="3"/>
      <c r="G88" s="3"/>
      <c r="H88" s="6"/>
      <c r="I88" s="2"/>
    </row>
    <row r="89" spans="6:9" s="5" customFormat="1" x14ac:dyDescent="0.3">
      <c r="F89" s="3"/>
      <c r="G89" s="3"/>
      <c r="H89" s="6"/>
      <c r="I89" s="2"/>
    </row>
    <row r="90" spans="6:9" s="5" customFormat="1" x14ac:dyDescent="0.3">
      <c r="F90" s="3"/>
      <c r="G90" s="3"/>
      <c r="H90" s="6"/>
      <c r="I90" s="2"/>
    </row>
    <row r="91" spans="6:9" s="5" customFormat="1" x14ac:dyDescent="0.3">
      <c r="F91" s="3"/>
      <c r="G91" s="3"/>
      <c r="H91" s="6"/>
      <c r="I91" s="2"/>
    </row>
    <row r="92" spans="6:9" s="5" customFormat="1" x14ac:dyDescent="0.3">
      <c r="F92" s="3"/>
      <c r="G92" s="3"/>
      <c r="H92" s="6"/>
      <c r="I92" s="2"/>
    </row>
    <row r="93" spans="6:9" s="5" customFormat="1" x14ac:dyDescent="0.3">
      <c r="F93" s="3"/>
      <c r="G93" s="3"/>
      <c r="H93" s="6"/>
      <c r="I93" s="2"/>
    </row>
    <row r="94" spans="6:9" s="5" customFormat="1" x14ac:dyDescent="0.3">
      <c r="F94" s="3"/>
      <c r="G94" s="3"/>
      <c r="H94" s="6"/>
      <c r="I94" s="2"/>
    </row>
    <row r="95" spans="6:9" s="5" customFormat="1" x14ac:dyDescent="0.3">
      <c r="F95" s="3"/>
      <c r="G95" s="3"/>
      <c r="H95" s="6"/>
      <c r="I95" s="2"/>
    </row>
    <row r="96" spans="6:9" s="5" customFormat="1" x14ac:dyDescent="0.3">
      <c r="F96" s="3"/>
      <c r="G96" s="3"/>
      <c r="H96" s="6"/>
      <c r="I96" s="2"/>
    </row>
    <row r="97" spans="6:9" s="5" customFormat="1" x14ac:dyDescent="0.3">
      <c r="F97" s="3"/>
      <c r="G97" s="3"/>
      <c r="H97" s="6"/>
      <c r="I97" s="2"/>
    </row>
    <row r="98" spans="6:9" s="5" customFormat="1" x14ac:dyDescent="0.3">
      <c r="F98" s="3"/>
      <c r="G98" s="3"/>
      <c r="H98" s="6"/>
      <c r="I98" s="2"/>
    </row>
    <row r="99" spans="6:9" s="5" customFormat="1" x14ac:dyDescent="0.3">
      <c r="F99" s="3"/>
      <c r="G99" s="3"/>
      <c r="H99" s="6"/>
      <c r="I99" s="2"/>
    </row>
    <row r="217" spans="1:9" s="5" customFormat="1" x14ac:dyDescent="0.3">
      <c r="A217" s="7"/>
      <c r="F217" s="3"/>
      <c r="G217" s="3"/>
      <c r="H217" s="6"/>
      <c r="I217" s="2"/>
    </row>
    <row r="443" spans="1:9" s="3" customFormat="1" x14ac:dyDescent="0.3">
      <c r="A443" s="5"/>
      <c r="B443" s="5"/>
      <c r="C443" s="5"/>
      <c r="D443" s="5"/>
      <c r="E443" s="5"/>
      <c r="H443" s="6"/>
      <c r="I443" s="2"/>
    </row>
    <row r="449" spans="3:5" x14ac:dyDescent="0.3">
      <c r="C449" s="7"/>
      <c r="D449" s="7"/>
      <c r="E449" s="7"/>
    </row>
  </sheetData>
  <mergeCells count="15">
    <mergeCell ref="A17:C17"/>
    <mergeCell ref="A1:H1"/>
    <mergeCell ref="A4:C4"/>
    <mergeCell ref="B6:B7"/>
    <mergeCell ref="A6:A7"/>
    <mergeCell ref="A11:A12"/>
    <mergeCell ref="B11:B12"/>
    <mergeCell ref="A38:A40"/>
    <mergeCell ref="B38:B40"/>
    <mergeCell ref="B28:B34"/>
    <mergeCell ref="A18:A34"/>
    <mergeCell ref="A35:A37"/>
    <mergeCell ref="B35:B37"/>
    <mergeCell ref="B18:B24"/>
    <mergeCell ref="B25:B27"/>
  </mergeCells>
  <phoneticPr fontId="9" type="noConversion"/>
  <pageMargins left="0.34000000357627869" right="0.20694445073604584" top="0.87986111640930176" bottom="0.1956944465637207" header="0.35597223043441772" footer="1.7797222137451172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N30"/>
  <sheetViews>
    <sheetView tabSelected="1" zoomScaleNormal="100" zoomScaleSheetLayoutView="75" workbookViewId="0">
      <selection activeCell="J33" sqref="J33"/>
    </sheetView>
  </sheetViews>
  <sheetFormatPr defaultColWidth="9" defaultRowHeight="16.5" x14ac:dyDescent="0.3"/>
  <cols>
    <col min="2" max="2" width="5.75" style="1" customWidth="1"/>
    <col min="3" max="3" width="10.875" style="1" customWidth="1"/>
    <col min="4" max="4" width="11.75" style="1" customWidth="1"/>
    <col min="5" max="5" width="15.125" style="1" customWidth="1"/>
    <col min="6" max="6" width="14" style="1" customWidth="1"/>
    <col min="7" max="7" width="13.25" style="1" customWidth="1"/>
    <col min="8" max="8" width="14.375" style="1" customWidth="1"/>
    <col min="9" max="10" width="16" style="1" customWidth="1"/>
    <col min="14" max="14" width="12.125" bestFit="1" customWidth="1"/>
  </cols>
  <sheetData>
    <row r="1" spans="2:14" ht="10.5" customHeight="1" x14ac:dyDescent="0.3"/>
    <row r="2" spans="2:14" ht="46.5" customHeight="1" x14ac:dyDescent="0.3">
      <c r="B2" s="74" t="s">
        <v>77</v>
      </c>
      <c r="C2" s="77"/>
      <c r="D2" s="77"/>
      <c r="E2" s="77"/>
      <c r="F2" s="77"/>
      <c r="G2" s="77"/>
      <c r="H2" s="77"/>
      <c r="I2" s="77"/>
      <c r="J2" s="78" t="s">
        <v>3</v>
      </c>
    </row>
    <row r="3" spans="2:14" x14ac:dyDescent="0.3">
      <c r="B3" s="79" t="s">
        <v>64</v>
      </c>
      <c r="C3" s="81" t="s">
        <v>59</v>
      </c>
      <c r="D3" s="82" t="s">
        <v>42</v>
      </c>
      <c r="E3" s="82" t="s">
        <v>42</v>
      </c>
      <c r="F3" s="84" t="s">
        <v>42</v>
      </c>
      <c r="G3" s="81" t="s">
        <v>41</v>
      </c>
      <c r="H3" s="82"/>
      <c r="I3" s="82"/>
      <c r="J3" s="83"/>
    </row>
    <row r="4" spans="2:14" x14ac:dyDescent="0.3">
      <c r="B4" s="80"/>
      <c r="C4" s="32" t="s">
        <v>42</v>
      </c>
      <c r="D4" s="32" t="s">
        <v>48</v>
      </c>
      <c r="E4" s="32" t="s">
        <v>60</v>
      </c>
      <c r="F4" s="32" t="s">
        <v>65</v>
      </c>
      <c r="G4" s="32" t="s">
        <v>42</v>
      </c>
      <c r="H4" s="32" t="s">
        <v>48</v>
      </c>
      <c r="I4" s="32" t="s">
        <v>60</v>
      </c>
      <c r="J4" s="33" t="s">
        <v>65</v>
      </c>
    </row>
    <row r="5" spans="2:14" x14ac:dyDescent="0.3">
      <c r="B5" s="34">
        <v>1</v>
      </c>
      <c r="C5" s="67" t="s">
        <v>12</v>
      </c>
      <c r="D5" s="67" t="s">
        <v>12</v>
      </c>
      <c r="E5" s="11">
        <v>406253000</v>
      </c>
      <c r="F5" s="12">
        <v>426874000</v>
      </c>
      <c r="G5" s="67" t="s">
        <v>61</v>
      </c>
      <c r="H5" s="67" t="s">
        <v>44</v>
      </c>
      <c r="I5" s="11">
        <v>315074000</v>
      </c>
      <c r="J5" s="35">
        <v>289035000</v>
      </c>
    </row>
    <row r="6" spans="2:14" x14ac:dyDescent="0.3">
      <c r="B6" s="34">
        <v>2</v>
      </c>
      <c r="C6" s="67" t="s">
        <v>7</v>
      </c>
      <c r="D6" s="67" t="s">
        <v>7</v>
      </c>
      <c r="E6" s="12">
        <v>0</v>
      </c>
      <c r="F6" s="12">
        <v>0</v>
      </c>
      <c r="G6" s="67" t="s">
        <v>61</v>
      </c>
      <c r="H6" s="67" t="s">
        <v>16</v>
      </c>
      <c r="I6" s="12">
        <v>14600000</v>
      </c>
      <c r="J6" s="36">
        <v>12220000</v>
      </c>
    </row>
    <row r="7" spans="2:14" x14ac:dyDescent="0.3">
      <c r="B7" s="34">
        <v>3</v>
      </c>
      <c r="C7" s="67" t="s">
        <v>25</v>
      </c>
      <c r="D7" s="67" t="s">
        <v>25</v>
      </c>
      <c r="E7" s="12">
        <v>0</v>
      </c>
      <c r="F7" s="12">
        <v>0</v>
      </c>
      <c r="G7" s="67" t="s">
        <v>61</v>
      </c>
      <c r="H7" s="67" t="s">
        <v>46</v>
      </c>
      <c r="I7" s="11">
        <v>47620000</v>
      </c>
      <c r="J7" s="35">
        <v>42674000</v>
      </c>
      <c r="N7" s="62"/>
    </row>
    <row r="8" spans="2:14" x14ac:dyDescent="0.3">
      <c r="B8" s="34">
        <v>4</v>
      </c>
      <c r="C8" s="67" t="s">
        <v>45</v>
      </c>
      <c r="D8" s="67" t="s">
        <v>45</v>
      </c>
      <c r="E8" s="12">
        <v>0</v>
      </c>
      <c r="F8" s="12">
        <v>0</v>
      </c>
      <c r="G8" s="67" t="s">
        <v>10</v>
      </c>
      <c r="H8" s="67" t="s">
        <v>43</v>
      </c>
      <c r="I8" s="12">
        <v>17000000</v>
      </c>
      <c r="J8" s="36">
        <v>2253000</v>
      </c>
    </row>
    <row r="9" spans="2:14" x14ac:dyDescent="0.3">
      <c r="B9" s="34">
        <v>5</v>
      </c>
      <c r="C9" s="67" t="s">
        <v>39</v>
      </c>
      <c r="D9" s="67" t="s">
        <v>39</v>
      </c>
      <c r="E9" s="12">
        <v>60000000</v>
      </c>
      <c r="F9" s="12">
        <v>65674000</v>
      </c>
      <c r="G9" s="67" t="s">
        <v>58</v>
      </c>
      <c r="H9" s="67" t="s">
        <v>58</v>
      </c>
      <c r="I9" s="14">
        <v>77750000</v>
      </c>
      <c r="J9" s="37">
        <v>68008000</v>
      </c>
      <c r="N9" s="56"/>
    </row>
    <row r="10" spans="2:14" x14ac:dyDescent="0.3">
      <c r="B10" s="34">
        <v>6</v>
      </c>
      <c r="C10" s="67" t="s">
        <v>55</v>
      </c>
      <c r="D10" s="67" t="s">
        <v>55</v>
      </c>
      <c r="E10" s="11">
        <v>22930000</v>
      </c>
      <c r="F10" s="12">
        <v>25300000</v>
      </c>
      <c r="G10" s="67" t="s">
        <v>22</v>
      </c>
      <c r="H10" s="67" t="s">
        <v>14</v>
      </c>
      <c r="I10" s="12">
        <v>5000000</v>
      </c>
      <c r="J10" s="36">
        <v>7855000</v>
      </c>
    </row>
    <row r="11" spans="2:14" x14ac:dyDescent="0.3">
      <c r="B11" s="34">
        <v>7</v>
      </c>
      <c r="C11" s="67" t="s">
        <v>56</v>
      </c>
      <c r="D11" s="67" t="s">
        <v>56</v>
      </c>
      <c r="E11" s="11">
        <v>0</v>
      </c>
      <c r="F11" s="12">
        <v>0</v>
      </c>
      <c r="G11" s="67" t="s">
        <v>66</v>
      </c>
      <c r="H11" s="67" t="s">
        <v>66</v>
      </c>
      <c r="I11" s="12">
        <v>2000000</v>
      </c>
      <c r="J11" s="36">
        <v>0</v>
      </c>
    </row>
    <row r="12" spans="2:14" x14ac:dyDescent="0.3">
      <c r="B12" s="34"/>
      <c r="C12" s="67"/>
      <c r="D12" s="67"/>
      <c r="E12" s="11"/>
      <c r="F12" s="12"/>
      <c r="G12" s="67" t="s">
        <v>67</v>
      </c>
      <c r="H12" s="67" t="s">
        <v>68</v>
      </c>
      <c r="I12" s="12">
        <v>10139000</v>
      </c>
      <c r="J12" s="36">
        <v>0</v>
      </c>
    </row>
    <row r="13" spans="2:14" s="1" customFormat="1" x14ac:dyDescent="0.3">
      <c r="B13" s="34"/>
      <c r="C13" s="67"/>
      <c r="D13" s="67"/>
      <c r="E13" s="11"/>
      <c r="F13" s="12"/>
      <c r="G13" s="67" t="s">
        <v>69</v>
      </c>
      <c r="H13" s="67" t="s">
        <v>70</v>
      </c>
      <c r="I13" s="12">
        <v>0</v>
      </c>
      <c r="J13" s="36">
        <v>95803000</v>
      </c>
      <c r="N13" s="56"/>
    </row>
    <row r="14" spans="2:14" x14ac:dyDescent="0.3">
      <c r="B14" s="85" t="s">
        <v>11</v>
      </c>
      <c r="C14" s="86"/>
      <c r="D14" s="87"/>
      <c r="E14" s="38">
        <f>SUM(E5:E13)</f>
        <v>489183000</v>
      </c>
      <c r="F14" s="39">
        <f>SUM(F5:F13)</f>
        <v>517848000</v>
      </c>
      <c r="G14" s="88" t="s">
        <v>17</v>
      </c>
      <c r="H14" s="87"/>
      <c r="I14" s="40">
        <f>SUM(I5:I13)</f>
        <v>489183000</v>
      </c>
      <c r="J14" s="41">
        <f>SUM(J5:J13)</f>
        <v>517848000</v>
      </c>
    </row>
    <row r="15" spans="2:14" x14ac:dyDescent="0.3">
      <c r="B15" s="42"/>
      <c r="C15" s="42"/>
      <c r="D15" s="42"/>
      <c r="E15" s="43"/>
      <c r="F15" s="44"/>
      <c r="G15" s="42"/>
      <c r="H15" s="42"/>
      <c r="I15" s="45"/>
      <c r="J15" s="58" t="s">
        <v>0</v>
      </c>
    </row>
    <row r="16" spans="2:14" ht="8.25" customHeight="1" x14ac:dyDescent="0.3"/>
    <row r="17" spans="2:10" ht="42" customHeight="1" x14ac:dyDescent="0.3">
      <c r="B17" s="74" t="s">
        <v>78</v>
      </c>
      <c r="C17" s="75"/>
      <c r="D17" s="75"/>
      <c r="E17" s="75"/>
      <c r="F17" s="75"/>
      <c r="G17" s="75"/>
      <c r="H17" s="76"/>
      <c r="J17" s="56"/>
    </row>
    <row r="18" spans="2:10" ht="18.75" customHeight="1" x14ac:dyDescent="0.3">
      <c r="B18" s="92" t="s">
        <v>64</v>
      </c>
      <c r="C18" s="93"/>
      <c r="D18" s="94"/>
      <c r="E18" s="95"/>
      <c r="F18" s="30"/>
      <c r="G18" s="30"/>
      <c r="H18" s="48"/>
    </row>
    <row r="19" spans="2:10" x14ac:dyDescent="0.3">
      <c r="B19" s="80"/>
      <c r="C19" s="47" t="s">
        <v>42</v>
      </c>
      <c r="D19" s="47" t="s">
        <v>48</v>
      </c>
      <c r="E19" s="47" t="s">
        <v>60</v>
      </c>
      <c r="F19" s="47" t="s">
        <v>42</v>
      </c>
      <c r="G19" s="47" t="s">
        <v>48</v>
      </c>
      <c r="H19" s="49" t="s">
        <v>60</v>
      </c>
    </row>
    <row r="20" spans="2:10" x14ac:dyDescent="0.3">
      <c r="B20" s="34">
        <v>1</v>
      </c>
      <c r="C20" s="67" t="s">
        <v>12</v>
      </c>
      <c r="D20" s="67" t="s">
        <v>12</v>
      </c>
      <c r="E20" s="11">
        <v>432196000</v>
      </c>
      <c r="F20" s="67" t="s">
        <v>61</v>
      </c>
      <c r="G20" s="67" t="s">
        <v>44</v>
      </c>
      <c r="H20" s="35">
        <v>352361000</v>
      </c>
    </row>
    <row r="21" spans="2:10" x14ac:dyDescent="0.3">
      <c r="B21" s="34">
        <v>2</v>
      </c>
      <c r="C21" s="67" t="s">
        <v>7</v>
      </c>
      <c r="D21" s="67" t="s">
        <v>7</v>
      </c>
      <c r="E21" s="12">
        <v>0</v>
      </c>
      <c r="F21" s="67" t="s">
        <v>61</v>
      </c>
      <c r="G21" s="67" t="s">
        <v>16</v>
      </c>
      <c r="H21" s="36">
        <v>14600000</v>
      </c>
    </row>
    <row r="22" spans="2:10" x14ac:dyDescent="0.3">
      <c r="B22" s="34">
        <v>3</v>
      </c>
      <c r="C22" s="67" t="s">
        <v>25</v>
      </c>
      <c r="D22" s="67" t="s">
        <v>25</v>
      </c>
      <c r="E22" s="12">
        <v>0</v>
      </c>
      <c r="F22" s="67" t="s">
        <v>61</v>
      </c>
      <c r="G22" s="67" t="s">
        <v>46</v>
      </c>
      <c r="H22" s="35">
        <v>50220000</v>
      </c>
    </row>
    <row r="23" spans="2:10" x14ac:dyDescent="0.3">
      <c r="B23" s="34">
        <v>4</v>
      </c>
      <c r="C23" s="67" t="s">
        <v>45</v>
      </c>
      <c r="D23" s="67" t="s">
        <v>45</v>
      </c>
      <c r="E23" s="12">
        <v>0</v>
      </c>
      <c r="F23" s="67" t="s">
        <v>10</v>
      </c>
      <c r="G23" s="67" t="s">
        <v>43</v>
      </c>
      <c r="H23" s="36">
        <v>15000000</v>
      </c>
    </row>
    <row r="24" spans="2:10" x14ac:dyDescent="0.3">
      <c r="B24" s="34">
        <v>5</v>
      </c>
      <c r="C24" s="67" t="s">
        <v>39</v>
      </c>
      <c r="D24" s="67" t="s">
        <v>39</v>
      </c>
      <c r="E24" s="12">
        <v>80000000</v>
      </c>
      <c r="F24" s="67" t="s">
        <v>58</v>
      </c>
      <c r="G24" s="67" t="s">
        <v>58</v>
      </c>
      <c r="H24" s="35">
        <v>80863000</v>
      </c>
    </row>
    <row r="25" spans="2:10" x14ac:dyDescent="0.3">
      <c r="B25" s="34">
        <v>6</v>
      </c>
      <c r="C25" s="67" t="s">
        <v>55</v>
      </c>
      <c r="D25" s="67" t="s">
        <v>55</v>
      </c>
      <c r="E25" s="11">
        <v>24490000</v>
      </c>
      <c r="F25" s="67" t="s">
        <v>22</v>
      </c>
      <c r="G25" s="67" t="s">
        <v>14</v>
      </c>
      <c r="H25" s="36">
        <v>0</v>
      </c>
    </row>
    <row r="26" spans="2:10" x14ac:dyDescent="0.3">
      <c r="B26" s="34">
        <v>7</v>
      </c>
      <c r="C26" s="67" t="s">
        <v>56</v>
      </c>
      <c r="D26" s="67" t="s">
        <v>56</v>
      </c>
      <c r="E26" s="12">
        <v>0</v>
      </c>
      <c r="F26" s="67" t="s">
        <v>71</v>
      </c>
      <c r="G26" s="67" t="s">
        <v>71</v>
      </c>
      <c r="H26" s="36">
        <v>2000000</v>
      </c>
    </row>
    <row r="27" spans="2:10" x14ac:dyDescent="0.3">
      <c r="B27" s="34"/>
      <c r="C27" s="67"/>
      <c r="D27" s="67"/>
      <c r="E27" s="12"/>
      <c r="F27" s="67" t="s">
        <v>40</v>
      </c>
      <c r="G27" s="67" t="s">
        <v>40</v>
      </c>
      <c r="H27" s="36">
        <v>21642000</v>
      </c>
    </row>
    <row r="28" spans="2:10" x14ac:dyDescent="0.3">
      <c r="B28" s="34"/>
      <c r="C28" s="67"/>
      <c r="D28" s="31"/>
      <c r="E28" s="31"/>
      <c r="F28" s="67"/>
      <c r="G28" s="67"/>
      <c r="H28" s="57"/>
    </row>
    <row r="29" spans="2:10" x14ac:dyDescent="0.3">
      <c r="B29" s="90" t="s">
        <v>11</v>
      </c>
      <c r="C29" s="91"/>
      <c r="D29" s="91"/>
      <c r="E29" s="38">
        <f>SUM(E20:E28)</f>
        <v>536686000</v>
      </c>
      <c r="F29" s="91" t="s">
        <v>17</v>
      </c>
      <c r="G29" s="91"/>
      <c r="H29" s="41">
        <f>SUM(H20:H28)</f>
        <v>536686000</v>
      </c>
    </row>
    <row r="30" spans="2:10" x14ac:dyDescent="0.3">
      <c r="G30" s="89" t="s">
        <v>0</v>
      </c>
      <c r="H30" s="89"/>
      <c r="J30" s="46"/>
    </row>
  </sheetData>
  <mergeCells count="12">
    <mergeCell ref="G30:H30"/>
    <mergeCell ref="B29:D29"/>
    <mergeCell ref="F29:G29"/>
    <mergeCell ref="B18:B19"/>
    <mergeCell ref="C18:E18"/>
    <mergeCell ref="B17:H17"/>
    <mergeCell ref="B2:J2"/>
    <mergeCell ref="B3:B4"/>
    <mergeCell ref="G3:J3"/>
    <mergeCell ref="C3:F3"/>
    <mergeCell ref="B14:D14"/>
    <mergeCell ref="G14:H14"/>
  </mergeCells>
  <phoneticPr fontId="9" type="noConversion"/>
  <pageMargins left="0.31986111402511597" right="0.37986111640930176" top="0.75" bottom="0.75" header="0.30000001192092896" footer="0.30000001192092896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zoomScaleNormal="100" zoomScaleSheetLayoutView="75" workbookViewId="0"/>
  </sheetViews>
  <sheetFormatPr defaultColWidth="9" defaultRowHeight="16.5" x14ac:dyDescent="0.3"/>
  <sheetData/>
  <phoneticPr fontId="9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2024년 결산</vt:lpstr>
      <vt:lpstr>밀알보 결산보고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서수연</dc:creator>
  <cp:lastModifiedBy>최진영 팀장</cp:lastModifiedBy>
  <cp:revision>26</cp:revision>
  <cp:lastPrinted>2025-02-07T01:24:10Z</cp:lastPrinted>
  <dcterms:created xsi:type="dcterms:W3CDTF">2016-01-26T05:10:06Z</dcterms:created>
  <dcterms:modified xsi:type="dcterms:W3CDTF">2025-02-07T01:35:25Z</dcterms:modified>
  <cp:version>1100.0100.01</cp:version>
</cp:coreProperties>
</file>